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CEBERG\Print\PRINT 2018\On-Off\Destockage\"/>
    </mc:Choice>
  </mc:AlternateContent>
  <xr:revisionPtr revIDLastSave="0" documentId="13_ncr:1_{5838BF4C-F8EC-4AA8-8F73-9FF22F890C01}" xr6:coauthVersionLast="41" xr6:coauthVersionMax="41" xr10:uidLastSave="{00000000-0000-0000-0000-000000000000}"/>
  <bookViews>
    <workbookView xWindow="-110" yWindow="-110" windowWidth="38620" windowHeight="21220" xr2:uid="{87B1D5F3-9DF1-466F-9ED7-B773F1B63071}"/>
  </bookViews>
  <sheets>
    <sheet name="Feuil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7" i="1" s="1"/>
  <c r="G24" i="1" l="1"/>
  <c r="C23" i="1" l="1"/>
  <c r="C25" i="1"/>
  <c r="D25" i="1"/>
  <c r="G25" i="1" s="1"/>
  <c r="D10" i="1"/>
  <c r="D39" i="1" l="1"/>
  <c r="D54" i="1" l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G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C31" i="1"/>
  <c r="D30" i="1"/>
  <c r="G30" i="1" s="1"/>
  <c r="C30" i="1"/>
  <c r="D29" i="1"/>
  <c r="G29" i="1" s="1"/>
  <c r="C29" i="1"/>
  <c r="D28" i="1"/>
  <c r="G28" i="1" s="1"/>
  <c r="C28" i="1"/>
  <c r="D27" i="1"/>
  <c r="G27" i="1" s="1"/>
  <c r="C27" i="1"/>
  <c r="D26" i="1"/>
  <c r="G26" i="1" s="1"/>
  <c r="C26" i="1"/>
  <c r="D23" i="1"/>
  <c r="G23" i="1" s="1"/>
  <c r="D22" i="1"/>
  <c r="G22" i="1" s="1"/>
  <c r="C22" i="1"/>
  <c r="D21" i="1"/>
  <c r="G21" i="1" s="1"/>
  <c r="C21" i="1"/>
  <c r="D20" i="1"/>
  <c r="G20" i="1" s="1"/>
  <c r="C20" i="1"/>
  <c r="D19" i="1"/>
  <c r="G19" i="1" s="1"/>
  <c r="C19" i="1"/>
  <c r="D18" i="1"/>
  <c r="G18" i="1" s="1"/>
  <c r="C18" i="1"/>
  <c r="D17" i="1"/>
  <c r="G17" i="1" s="1"/>
  <c r="C17" i="1"/>
  <c r="D16" i="1"/>
  <c r="G16" i="1" s="1"/>
  <c r="C16" i="1"/>
  <c r="D15" i="1"/>
  <c r="G15" i="1" s="1"/>
  <c r="C15" i="1"/>
  <c r="D14" i="1"/>
  <c r="G14" i="1" s="1"/>
  <c r="C14" i="1"/>
  <c r="D13" i="1"/>
  <c r="G13" i="1" s="1"/>
  <c r="C13" i="1"/>
  <c r="D12" i="1"/>
  <c r="G12" i="1" s="1"/>
  <c r="C12" i="1"/>
  <c r="D11" i="1"/>
  <c r="G11" i="1" s="1"/>
  <c r="C11" i="1"/>
  <c r="C10" i="1"/>
  <c r="G10" i="1"/>
  <c r="G54" i="1"/>
  <c r="G58" i="1" l="1"/>
  <c r="G60" i="1" s="1"/>
  <c r="G59" i="1"/>
  <c r="G61" i="1" l="1"/>
</calcChain>
</file>

<file path=xl/sharedStrings.xml><?xml version="1.0" encoding="utf-8"?>
<sst xmlns="http://schemas.openxmlformats.org/spreadsheetml/2006/main" count="144" uniqueCount="106">
  <si>
    <t>BON DE COMMANDE</t>
  </si>
  <si>
    <t>Références</t>
  </si>
  <si>
    <t>Description</t>
  </si>
  <si>
    <t>Quantité</t>
  </si>
  <si>
    <t>Total HT</t>
  </si>
  <si>
    <t>BACKLED950BF612V</t>
  </si>
  <si>
    <t>BACKLED950BJ12V</t>
  </si>
  <si>
    <t>CABLE_BACKLED_RB</t>
  </si>
  <si>
    <t>KIT SPOT x2</t>
  </si>
  <si>
    <t>DOLI._IP441203040BJ1</t>
  </si>
  <si>
    <t>DOLIGHT_12030_BCCLNG</t>
  </si>
  <si>
    <t>DOLIGHT_12030_BJCLNG</t>
  </si>
  <si>
    <t>DOLIGHT_1203040BC1</t>
  </si>
  <si>
    <t>DOLIGHT_1203040BJ1</t>
  </si>
  <si>
    <t>DOLIGHT_1206_BC</t>
  </si>
  <si>
    <t>DOLIGHT_1712_BJ</t>
  </si>
  <si>
    <t>DOLIGHT_6036_3065</t>
  </si>
  <si>
    <t>DOLIGHT_6040_BJ</t>
  </si>
  <si>
    <t>DOLIGHT_6048_BJ</t>
  </si>
  <si>
    <t>DT11524</t>
  </si>
  <si>
    <t>HUBLOT_30012_BJB</t>
  </si>
  <si>
    <t>HUBLOT_35018_BJB</t>
  </si>
  <si>
    <t>HUBLOT_40022_BJB</t>
  </si>
  <si>
    <t>HUBLOT_D30012_BJB</t>
  </si>
  <si>
    <t>HUBLOT_D35018_BJB</t>
  </si>
  <si>
    <t>LUSTI068-1BCFG</t>
  </si>
  <si>
    <t>LUSTILIGHT E27 STANDARD LED Filament  3000K BLANC CHAUD 8W dimmable</t>
  </si>
  <si>
    <t>LUSTI098CHAFG</t>
  </si>
  <si>
    <t>LUSTILIGHT E27 OBUS LED Filament  2200K BLANC champagne 8W dimmable</t>
  </si>
  <si>
    <t>MOTI12045WDIF</t>
  </si>
  <si>
    <t>LUMINAIRE ETANCHE 120, 45W, Capot Diffusant, Haute Luminosité 5600lm</t>
  </si>
  <si>
    <t>MOTI15065WDIF</t>
  </si>
  <si>
    <t>LUMINAIRE ETANCHE 150, 65W, Capot Diffusant, Haute Luminosité 8100lm</t>
  </si>
  <si>
    <t>OFSMD283512383BCNG</t>
  </si>
  <si>
    <t>LAMPE OFLIGHT SMD2835 G5.3 3W BC 3000K 38°, NON Dimmable</t>
  </si>
  <si>
    <t>OFSMD283512387BCNG</t>
  </si>
  <si>
    <t>LAMPE OFLIGHT SMD2835 G5.3 7W BC 3000K 38°, NON Dimmable</t>
  </si>
  <si>
    <t>OFSMD283512387BJNG</t>
  </si>
  <si>
    <t>LAMPE OFLIGHT SMD2835 G5.3 7W Bj 4000K 38°, NON Dimmable</t>
  </si>
  <si>
    <t>OFSMD2835220387BCG</t>
  </si>
  <si>
    <t>LAMPE OFLIGHT SMD2835 GU10 7W BC 3000k 38°, Dimmable</t>
  </si>
  <si>
    <t>OFSMD2835220387BJG</t>
  </si>
  <si>
    <t>LAMPE OFLIGHT SMD2835 GU10 7W BJ 4000K 38°, Dimmable</t>
  </si>
  <si>
    <t>OFSMD2835220607BCG</t>
  </si>
  <si>
    <t>LAMPE OFLIGHT SMD2835 GU10 7W BC 3000K 60°, Dimmable</t>
  </si>
  <si>
    <t>OFSMD2835220607BJG</t>
  </si>
  <si>
    <t>LAMPE OFLIGHT SMD2835 GU10 7W BJ 4000K 60°, Dimmable</t>
  </si>
  <si>
    <t>POWER_LIGHT_23038_BJ</t>
  </si>
  <si>
    <t>SPOT ENCASTRE POWER LIGHT COTES EXTERIEURES 230x145mm 38W BLANC DU JOUR</t>
  </si>
  <si>
    <t>POWER_LIGHT_8412_BJ</t>
  </si>
  <si>
    <t>SPOT ENCASTRE POWER LIGHT Orientable DIAMETRE 84mm 12W BLANC DU JOUR</t>
  </si>
  <si>
    <t>POWERL._IP44-19530</t>
  </si>
  <si>
    <t>POWERLIGHT Fixe 30W, IP54, Finition Blanc, 3000K, 4000K ou 5700K</t>
  </si>
  <si>
    <t>POWERLIGHT19528_BC</t>
  </si>
  <si>
    <t>SPOT ENCASTRE POWER LIGHT extractible DIAM EXT. 195mm 28W BLANC CHAUD</t>
  </si>
  <si>
    <t>POWERLIGHT19528_BJ</t>
  </si>
  <si>
    <t>SPOT ENCASTRE POWER LIGHT extractible DIAM EXT. 195mm 28W BLANC du Jour</t>
  </si>
  <si>
    <t>PROJILED-200W-THL-BJ</t>
  </si>
  <si>
    <t>PROJECTEUR EXTERIEUR LED EXTRA PLAT IP65 200W BLANC JOUR, Très Haute LUMINOSITE</t>
  </si>
  <si>
    <t>PROJILED-50W-HL-BJ</t>
  </si>
  <si>
    <t>PROJECTEUR EXTERIEUR LED EXTRA PLAT IP65 50W BLANC JOUR, Haute LUMINOSITE</t>
  </si>
  <si>
    <t>PROJILED-50W-HL-BJD</t>
  </si>
  <si>
    <t>PROJECTEUR EXTERIEUR LED EXTRA PLAT IP44 50W BLC JOUR, Haute LUMINOSITE +Détect</t>
  </si>
  <si>
    <t>PROJILED-80W-THL-BJ</t>
  </si>
  <si>
    <t>PROJECTEUR EXTERIEUR LED EXTRA PLAT IP65 80W BLANC JOUR, Très Haute LUMINOSITE</t>
  </si>
  <si>
    <t>Kit Ruban LED RVB</t>
  </si>
  <si>
    <t>Kit Ruban LED RVB incluant : 1 Bobine de ruban LED RVB de 5m + 1 Télécommande EASYCONTROL RVB+ sur Jack MALE + 1 Transfo 12V3A sur Prise</t>
  </si>
  <si>
    <t>PARK Etanche 2 Tubes LED 1m50</t>
  </si>
  <si>
    <t>PARK Etanche 2 Tubes LED 1m50 incluant : 1 TUBILUM Double 1500mm + 2 Tubes LED 1500mm</t>
  </si>
  <si>
    <t>PARK Etanche 1 Tube LED 1m50</t>
  </si>
  <si>
    <t>PARK Etanche 1 Tube LED 1m50 incluant : 1 TUBILUM Simple 1500mm + 1 Tube LED 1500mm</t>
  </si>
  <si>
    <t>TOTAL QUANTITÉ :</t>
  </si>
  <si>
    <t>TOTAL HT :</t>
  </si>
  <si>
    <t>ECO-TAXE :</t>
  </si>
  <si>
    <t>TVA :</t>
  </si>
  <si>
    <t>NET A PAYER :</t>
  </si>
  <si>
    <t>Paiement par Carte bancaire</t>
  </si>
  <si>
    <t>Paiement par PayPal</t>
  </si>
  <si>
    <t>Paiement par Chèque</t>
  </si>
  <si>
    <t>paypal@onoffproject.com</t>
  </si>
  <si>
    <t>Nous contacter</t>
  </si>
  <si>
    <t>20 rue du Ballon 93160 Noisy-le-Grand</t>
  </si>
  <si>
    <t xml:space="preserve">T +33 (0)1 48 80 54 51 - F +33 (0)1 48 80 54 90 </t>
  </si>
  <si>
    <r>
      <rPr>
        <sz val="18"/>
        <color theme="1"/>
        <rFont val="Calibri"/>
        <family val="2"/>
        <scheme val="minor"/>
      </rPr>
      <t xml:space="preserve">Contacter au </t>
    </r>
    <r>
      <rPr>
        <b/>
        <sz val="18"/>
        <color theme="1"/>
        <rFont val="Calibri"/>
        <family val="2"/>
        <scheme val="minor"/>
      </rPr>
      <t xml:space="preserve">01 48 82 58 82 </t>
    </r>
  </si>
  <si>
    <r>
      <t>à l'ordre de</t>
    </r>
    <r>
      <rPr>
        <b/>
        <sz val="12"/>
        <color theme="1"/>
        <rFont val="Calibri"/>
        <family val="2"/>
        <scheme val="minor"/>
      </rPr>
      <t xml:space="preserve"> ON OFF Project</t>
    </r>
  </si>
  <si>
    <r>
      <rPr>
        <b/>
        <sz val="14"/>
        <color theme="6" tint="-0.249977111117893"/>
        <rFont val="Myriad Pro"/>
        <family val="2"/>
      </rPr>
      <t xml:space="preserve">Mail : </t>
    </r>
    <r>
      <rPr>
        <b/>
        <u/>
        <sz val="14"/>
        <color theme="10"/>
        <rFont val="Myriad Pro"/>
        <family val="2"/>
      </rPr>
      <t>contact@onoffproject.com</t>
    </r>
  </si>
  <si>
    <r>
      <t xml:space="preserve">   Votre message </t>
    </r>
    <r>
      <rPr>
        <sz val="14"/>
        <color theme="2" tint="-0.749992370372631"/>
        <rFont val="Calibri"/>
        <family val="2"/>
        <scheme val="minor"/>
      </rPr>
      <t>(facultatif)</t>
    </r>
    <r>
      <rPr>
        <sz val="18"/>
        <color theme="2" tint="-0.749992370372631"/>
        <rFont val="Calibri"/>
        <family val="2"/>
        <scheme val="minor"/>
      </rPr>
      <t xml:space="preserve"> :</t>
    </r>
  </si>
  <si>
    <r>
      <rPr>
        <b/>
        <sz val="14"/>
        <color theme="6" tint="-0.249977111117893"/>
        <rFont val="Myriad Pro"/>
        <family val="2"/>
      </rPr>
      <t xml:space="preserve">Site : </t>
    </r>
    <r>
      <rPr>
        <b/>
        <u/>
        <sz val="14"/>
        <color theme="10"/>
        <rFont val="Myriad Pro"/>
        <family val="2"/>
      </rPr>
      <t>www.onofflighting.fr</t>
    </r>
  </si>
  <si>
    <t>Profitez dès maintenant de l'offre Déstockage Printemps</t>
  </si>
  <si>
    <t>Prix unitaire HT</t>
  </si>
  <si>
    <t xml:space="preserve">     </t>
  </si>
  <si>
    <t>Conditionnement</t>
  </si>
  <si>
    <t>DALLE AVEC DRIVER DIMMABLE DALI 600 BLANC DU JOURS 40W</t>
  </si>
  <si>
    <r>
      <t xml:space="preserve">FRAIS DE PORT* :                               </t>
    </r>
    <r>
      <rPr>
        <sz val="12"/>
        <color theme="1"/>
        <rFont val="Calibri"/>
        <family val="2"/>
        <scheme val="minor"/>
      </rPr>
      <t>Offert à partir de 1 200 € HT</t>
    </r>
  </si>
  <si>
    <r>
      <rPr>
        <b/>
        <sz val="14"/>
        <color theme="6" tint="-0.249977111117893"/>
        <rFont val="Myriad Pro"/>
        <family val="2"/>
      </rPr>
      <t xml:space="preserve">et renvoyez votre Bon de Commande par email à </t>
    </r>
    <r>
      <rPr>
        <b/>
        <u/>
        <sz val="14"/>
        <color theme="8" tint="-0.249977111117893"/>
        <rFont val="Myriad Pro"/>
        <family val="2"/>
      </rPr>
      <t xml:space="preserve">contact@onofflighting.fr </t>
    </r>
    <r>
      <rPr>
        <b/>
        <sz val="14"/>
        <color theme="2" tint="-0.499984740745262"/>
        <rFont val="Myriad Pro"/>
        <family val="2"/>
      </rPr>
      <t>ou par fax : +33(0)1 48 80 54 90</t>
    </r>
  </si>
  <si>
    <t>Prix par                      mètre linéaire                     Bobine de 50 m</t>
  </si>
  <si>
    <t>Par carton de 5 unités Minimum 10 unités</t>
  </si>
  <si>
    <t>Par carton de 5 unités</t>
  </si>
  <si>
    <t>Par carton de 6</t>
  </si>
  <si>
    <t>Par carton de 100</t>
  </si>
  <si>
    <t>_</t>
  </si>
  <si>
    <t>Par 100 unités</t>
  </si>
  <si>
    <t>Par carton                          de 40 unités</t>
  </si>
  <si>
    <t>Par carton                          de 30 unités</t>
  </si>
  <si>
    <t>GRAND DESTOCKAGE DE PRINTEMPS</t>
  </si>
  <si>
    <t>Offre valable dans la limite des stocks disponibles pour toute commande passée avant le 30 avril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</si>
</sst>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40C]_-;\-* #,##0.00\ [$€-40C]_-;_-* &quot;-&quot;??\ [$€-40C]_-;_-@_-"/>
    <numFmt numFmtId="165" formatCode="0;\-0;;@"/>
  </numFmts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6" tint="-0.249977111117893"/>
      <name val="DIN"/>
    </font>
    <font>
      <b/>
      <sz val="28"/>
      <color rgb="FF4C5D6A"/>
      <name val="Myriad Pro"/>
      <family val="2"/>
    </font>
    <font>
      <sz val="36"/>
      <color theme="0"/>
      <name val="Calibri"/>
      <family val="2"/>
      <scheme val="minor"/>
    </font>
    <font>
      <b/>
      <sz val="14"/>
      <color theme="6" tint="-0.249977111117893"/>
      <name val="Myriad Pro"/>
      <family val="2"/>
    </font>
    <font>
      <b/>
      <u/>
      <sz val="14"/>
      <color theme="10"/>
      <name val="Myriad Pro"/>
      <family val="2"/>
    </font>
    <font>
      <b/>
      <sz val="11"/>
      <color theme="6" tint="-0.249977111117893"/>
      <name val="Calibri"/>
      <family val="2"/>
      <scheme val="minor"/>
    </font>
    <font>
      <b/>
      <u/>
      <sz val="20"/>
      <color theme="10"/>
      <name val="Myriad Pro"/>
      <family val="2"/>
    </font>
    <font>
      <b/>
      <sz val="12"/>
      <color theme="0"/>
      <name val="Myriad Pro"/>
      <family val="2"/>
    </font>
    <font>
      <b/>
      <sz val="12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2" tint="-0.749992370372631"/>
      <name val="Myriad Pro"/>
      <family val="2"/>
    </font>
    <font>
      <sz val="10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6" tint="-0.499984740745262"/>
      <name val="Myriad Pro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6" tint="-0.499984740745262"/>
      <name val="Myriad Pro"/>
      <family val="2"/>
    </font>
    <font>
      <u/>
      <sz val="16"/>
      <color theme="10"/>
      <name val="Myriad Pro"/>
      <family val="2"/>
    </font>
    <font>
      <b/>
      <sz val="18"/>
      <color theme="6" tint="-0.499984740745262"/>
      <name val="Myriad Pro"/>
      <family val="2"/>
    </font>
    <font>
      <sz val="22"/>
      <color theme="1"/>
      <name val="Myriad Pro"/>
      <family val="2"/>
    </font>
    <font>
      <sz val="36"/>
      <color theme="0"/>
      <name val="Futura PT Heavy"/>
      <family val="2"/>
    </font>
    <font>
      <sz val="14"/>
      <color theme="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b/>
      <u/>
      <sz val="14"/>
      <color theme="8" tint="-0.249977111117893"/>
      <name val="Myriad Pro"/>
      <family val="2"/>
    </font>
    <font>
      <b/>
      <sz val="14"/>
      <color theme="10"/>
      <name val="Myriad Pro"/>
      <family val="2"/>
    </font>
    <font>
      <b/>
      <sz val="14"/>
      <color theme="2" tint="-0.499984740745262"/>
      <name val="Myriad Pro"/>
      <family val="2"/>
    </font>
    <font>
      <b/>
      <sz val="12"/>
      <color theme="2" tint="-0.499984740745262"/>
      <name val="Myriad Pro"/>
      <family val="2"/>
    </font>
    <font>
      <b/>
      <sz val="28"/>
      <color theme="0"/>
      <name val="Brandon Grotesque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1E6EB"/>
        <bgColor indexed="64"/>
      </patternFill>
    </fill>
    <fill>
      <patternFill patternType="solid">
        <fgColor rgb="FFC0CE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3" fillId="5" borderId="10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64" fontId="16" fillId="5" borderId="8" xfId="0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164" fontId="16" fillId="6" borderId="8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20" xfId="0" applyFont="1" applyBorder="1" applyAlignment="1">
      <alignment horizontal="center" vertical="center"/>
    </xf>
    <xf numFmtId="0" fontId="23" fillId="0" borderId="20" xfId="1" applyFont="1" applyBorder="1" applyAlignment="1">
      <alignment horizontal="center"/>
    </xf>
    <xf numFmtId="0" fontId="20" fillId="0" borderId="0" xfId="0" applyFont="1"/>
    <xf numFmtId="0" fontId="28" fillId="2" borderId="18" xfId="0" quotePrefix="1" applyFont="1" applyFill="1" applyBorder="1" applyAlignment="1">
      <alignment vertical="center"/>
    </xf>
    <xf numFmtId="0" fontId="28" fillId="2" borderId="19" xfId="0" quotePrefix="1" applyFont="1" applyFill="1" applyBorder="1" applyAlignment="1">
      <alignment vertical="center"/>
    </xf>
    <xf numFmtId="0" fontId="28" fillId="2" borderId="23" xfId="0" quotePrefix="1" applyFont="1" applyFill="1" applyBorder="1" applyAlignment="1">
      <alignment vertical="center"/>
    </xf>
    <xf numFmtId="0" fontId="0" fillId="0" borderId="24" xfId="0" applyBorder="1"/>
    <xf numFmtId="0" fontId="30" fillId="7" borderId="22" xfId="0" applyFont="1" applyFill="1" applyBorder="1" applyAlignment="1">
      <alignment horizontal="right"/>
    </xf>
    <xf numFmtId="164" fontId="31" fillId="8" borderId="20" xfId="0" applyNumberFormat="1" applyFont="1" applyFill="1" applyBorder="1" applyAlignment="1">
      <alignment horizontal="center" vertical="center" wrapText="1"/>
    </xf>
    <xf numFmtId="164" fontId="31" fillId="7" borderId="20" xfId="0" applyNumberFormat="1" applyFont="1" applyFill="1" applyBorder="1" applyAlignment="1">
      <alignment horizontal="center" vertical="center" wrapText="1"/>
    </xf>
    <xf numFmtId="164" fontId="16" fillId="5" borderId="8" xfId="0" applyNumberFormat="1" applyFont="1" applyFill="1" applyBorder="1" applyAlignment="1">
      <alignment horizontal="left" vertical="center" wrapText="1"/>
    </xf>
    <xf numFmtId="164" fontId="16" fillId="6" borderId="8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0" fillId="5" borderId="0" xfId="0" applyFill="1"/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/>
    </xf>
    <xf numFmtId="165" fontId="12" fillId="0" borderId="21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left" vertical="top" wrapText="1"/>
    </xf>
    <xf numFmtId="0" fontId="18" fillId="8" borderId="21" xfId="0" applyFont="1" applyFill="1" applyBorder="1" applyAlignment="1">
      <alignment horizontal="left" vertical="top" wrapText="1"/>
    </xf>
    <xf numFmtId="0" fontId="18" fillId="8" borderId="17" xfId="0" applyFont="1" applyFill="1" applyBorder="1" applyAlignment="1">
      <alignment horizontal="left" vertical="top" wrapText="1"/>
    </xf>
    <xf numFmtId="0" fontId="18" fillId="7" borderId="16" xfId="0" applyFont="1" applyFill="1" applyBorder="1" applyAlignment="1">
      <alignment horizontal="left" vertical="top" wrapText="1"/>
    </xf>
    <xf numFmtId="0" fontId="18" fillId="7" borderId="21" xfId="0" applyFont="1" applyFill="1" applyBorder="1" applyAlignment="1">
      <alignment horizontal="left" vertical="top" wrapText="1"/>
    </xf>
    <xf numFmtId="0" fontId="18" fillId="7" borderId="17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6" fillId="2" borderId="0" xfId="1" applyFont="1" applyFill="1" applyAlignment="1">
      <alignment horizontal="center" vertical="center"/>
    </xf>
    <xf numFmtId="0" fontId="26" fillId="2" borderId="5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7" fillId="2" borderId="4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7" fillId="2" borderId="5" xfId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3" fillId="2" borderId="4" xfId="1" applyFont="1" applyFill="1" applyBorder="1" applyAlignment="1">
      <alignment horizontal="center" vertical="top" wrapText="1"/>
    </xf>
    <xf numFmtId="0" fontId="1" fillId="2" borderId="0" xfId="1" applyFill="1" applyAlignment="1">
      <alignment horizontal="center" vertical="top" wrapText="1"/>
    </xf>
    <xf numFmtId="0" fontId="1" fillId="2" borderId="5" xfId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8" fontId="18" fillId="7" borderId="16" xfId="0" applyNumberFormat="1" applyFont="1" applyFill="1" applyBorder="1" applyAlignment="1" applyProtection="1">
      <alignment horizontal="left" vertical="top" wrapText="1"/>
      <protection locked="0"/>
    </xf>
    <xf numFmtId="8" fontId="18" fillId="7" borderId="21" xfId="0" applyNumberFormat="1" applyFont="1" applyFill="1" applyBorder="1" applyAlignment="1" applyProtection="1">
      <alignment horizontal="left" vertical="top" wrapText="1"/>
      <protection locked="0"/>
    </xf>
    <xf numFmtId="8" fontId="18" fillId="7" borderId="17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0CED7"/>
      <color rgb="FFE1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pn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hyperlink" Target="mailto:paypal@onoffproject.com" TargetMode="External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1687424</xdr:colOff>
      <xdr:row>26</xdr:row>
      <xdr:rowOff>405207</xdr:rowOff>
    </xdr:from>
    <xdr:to>
      <xdr:col>2</xdr:col>
      <xdr:colOff>907</xdr:colOff>
      <xdr:row>28</xdr:row>
      <xdr:rowOff>288182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E5EF67FA-FFE8-456F-8C95-0B22F35E3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424" y="12457507"/>
          <a:ext cx="1544726" cy="1025975"/>
        </a:xfrm>
        <a:prstGeom prst="rect">
          <a:avLst/>
        </a:prstGeom>
      </xdr:spPr>
    </xdr:pic>
    <xdr:clientData/>
  </xdr:twoCellAnchor>
  <xdr:twoCellAnchor editAs="oneCell">
    <xdr:from>
      <xdr:col>0</xdr:col>
      <xdr:colOff>270364</xdr:colOff>
      <xdr:row>0</xdr:row>
      <xdr:rowOff>3662</xdr:rowOff>
    </xdr:from>
    <xdr:to>
      <xdr:col>1</xdr:col>
      <xdr:colOff>1296839</xdr:colOff>
      <xdr:row>1</xdr:row>
      <xdr:rowOff>127000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1724FF-F48E-411D-80DC-BC8140DD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64" y="3662"/>
          <a:ext cx="2715575" cy="732938"/>
        </a:xfrm>
        <a:prstGeom prst="rect">
          <a:avLst/>
        </a:prstGeom>
      </xdr:spPr>
    </xdr:pic>
    <xdr:clientData/>
  </xdr:twoCellAnchor>
  <xdr:twoCellAnchor editAs="oneCell">
    <xdr:from>
      <xdr:col>0</xdr:col>
      <xdr:colOff>377687</xdr:colOff>
      <xdr:row>62</xdr:row>
      <xdr:rowOff>16946</xdr:rowOff>
    </xdr:from>
    <xdr:to>
      <xdr:col>1</xdr:col>
      <xdr:colOff>1174060</xdr:colOff>
      <xdr:row>62</xdr:row>
      <xdr:rowOff>658812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79CBE41-5A23-4C4E-A555-2B057B39C0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42" t="12685" r="61902" b="70849"/>
        <a:stretch/>
      </xdr:blipFill>
      <xdr:spPr>
        <a:xfrm>
          <a:off x="377687" y="31595496"/>
          <a:ext cx="2485473" cy="641866"/>
        </a:xfrm>
        <a:prstGeom prst="rect">
          <a:avLst/>
        </a:prstGeom>
      </xdr:spPr>
    </xdr:pic>
    <xdr:clientData/>
  </xdr:twoCellAnchor>
  <xdr:twoCellAnchor editAs="oneCell">
    <xdr:from>
      <xdr:col>2</xdr:col>
      <xdr:colOff>1929849</xdr:colOff>
      <xdr:row>62</xdr:row>
      <xdr:rowOff>169442</xdr:rowOff>
    </xdr:from>
    <xdr:to>
      <xdr:col>2</xdr:col>
      <xdr:colOff>3620743</xdr:colOff>
      <xdr:row>62</xdr:row>
      <xdr:rowOff>865187</xdr:rowOff>
    </xdr:to>
    <xdr:pic>
      <xdr:nvPicPr>
        <xdr:cNvPr id="4" name="Imag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8C380E-2E29-4B32-9340-CEAADFC88F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1" t="36122" r="62265" b="39379"/>
        <a:stretch/>
      </xdr:blipFill>
      <xdr:spPr>
        <a:xfrm>
          <a:off x="5168349" y="31747992"/>
          <a:ext cx="1690894" cy="695745"/>
        </a:xfrm>
        <a:prstGeom prst="rect">
          <a:avLst/>
        </a:prstGeom>
      </xdr:spPr>
    </xdr:pic>
    <xdr:clientData/>
  </xdr:twoCellAnchor>
  <xdr:twoCellAnchor editAs="oneCell">
    <xdr:from>
      <xdr:col>3</xdr:col>
      <xdr:colOff>746298</xdr:colOff>
      <xdr:row>62</xdr:row>
      <xdr:rowOff>171173</xdr:rowOff>
    </xdr:from>
    <xdr:to>
      <xdr:col>5</xdr:col>
      <xdr:colOff>358797</xdr:colOff>
      <xdr:row>62</xdr:row>
      <xdr:rowOff>882651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FCAEABA-D0D5-44E0-9EA3-E7DCF2DB43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24" t="61823" r="62448" b="13278"/>
        <a:stretch/>
      </xdr:blipFill>
      <xdr:spPr>
        <a:xfrm>
          <a:off x="9629948" y="31749723"/>
          <a:ext cx="1788734" cy="711478"/>
        </a:xfrm>
        <a:prstGeom prst="rect">
          <a:avLst/>
        </a:prstGeom>
      </xdr:spPr>
    </xdr:pic>
    <xdr:clientData/>
  </xdr:twoCellAnchor>
  <xdr:twoCellAnchor editAs="oneCell">
    <xdr:from>
      <xdr:col>1</xdr:col>
      <xdr:colOff>14946</xdr:colOff>
      <xdr:row>9</xdr:row>
      <xdr:rowOff>336551</xdr:rowOff>
    </xdr:from>
    <xdr:to>
      <xdr:col>1</xdr:col>
      <xdr:colOff>1533525</xdr:colOff>
      <xdr:row>11</xdr:row>
      <xdr:rowOff>202159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96F1155-9F52-4814-AC96-AA9CE753E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46" y="3244851"/>
          <a:ext cx="1518579" cy="1008608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11</xdr:row>
      <xdr:rowOff>542924</xdr:rowOff>
    </xdr:from>
    <xdr:to>
      <xdr:col>1</xdr:col>
      <xdr:colOff>1196975</xdr:colOff>
      <xdr:row>12</xdr:row>
      <xdr:rowOff>538683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BCACC5D-6692-44C6-A4F7-757DB6B8A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4594224"/>
          <a:ext cx="854075" cy="56725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</xdr:colOff>
      <xdr:row>14</xdr:row>
      <xdr:rowOff>374651</xdr:rowOff>
    </xdr:from>
    <xdr:to>
      <xdr:col>2</xdr:col>
      <xdr:colOff>907</xdr:colOff>
      <xdr:row>16</xdr:row>
      <xdr:rowOff>269393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E0C5DBAA-E6CC-474D-8F54-DFF1CDF97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275" y="6140451"/>
          <a:ext cx="1539875" cy="1037742"/>
        </a:xfrm>
        <a:prstGeom prst="rect">
          <a:avLst/>
        </a:prstGeom>
      </xdr:spPr>
    </xdr:pic>
    <xdr:clientData/>
  </xdr:twoCellAnchor>
  <xdr:twoCellAnchor editAs="oneCell">
    <xdr:from>
      <xdr:col>1</xdr:col>
      <xdr:colOff>539751</xdr:colOff>
      <xdr:row>18</xdr:row>
      <xdr:rowOff>552451</xdr:rowOff>
    </xdr:from>
    <xdr:to>
      <xdr:col>1</xdr:col>
      <xdr:colOff>933451</xdr:colOff>
      <xdr:row>19</xdr:row>
      <xdr:rowOff>571213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1498357-8D8D-4E55-9437-3B0934A61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1" y="8604251"/>
          <a:ext cx="393700" cy="590262"/>
        </a:xfrm>
        <a:prstGeom prst="rect">
          <a:avLst/>
        </a:prstGeom>
      </xdr:spPr>
    </xdr:pic>
    <xdr:clientData/>
  </xdr:twoCellAnchor>
  <xdr:twoCellAnchor editAs="oneCell">
    <xdr:from>
      <xdr:col>1</xdr:col>
      <xdr:colOff>41276</xdr:colOff>
      <xdr:row>20</xdr:row>
      <xdr:rowOff>29240</xdr:rowOff>
    </xdr:from>
    <xdr:to>
      <xdr:col>1</xdr:col>
      <xdr:colOff>835025</xdr:colOff>
      <xdr:row>20</xdr:row>
      <xdr:rowOff>558717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2B89B03F-80AE-4D0E-AAA8-87B767B2D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376" y="9224040"/>
          <a:ext cx="793749" cy="529477"/>
        </a:xfrm>
        <a:prstGeom prst="rect">
          <a:avLst/>
        </a:prstGeom>
      </xdr:spPr>
    </xdr:pic>
    <xdr:clientData/>
  </xdr:twoCellAnchor>
  <xdr:twoCellAnchor editAs="oneCell">
    <xdr:from>
      <xdr:col>1</xdr:col>
      <xdr:colOff>355600</xdr:colOff>
      <xdr:row>21</xdr:row>
      <xdr:rowOff>6349</xdr:rowOff>
    </xdr:from>
    <xdr:to>
      <xdr:col>1</xdr:col>
      <xdr:colOff>927100</xdr:colOff>
      <xdr:row>22</xdr:row>
      <xdr:rowOff>10842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397D2656-70DD-40D7-B71E-51B684B42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" y="9772649"/>
          <a:ext cx="571500" cy="575993"/>
        </a:xfrm>
        <a:prstGeom prst="rect">
          <a:avLst/>
        </a:prstGeom>
      </xdr:spPr>
    </xdr:pic>
    <xdr:clientData/>
  </xdr:twoCellAnchor>
  <xdr:twoCellAnchor editAs="oneCell">
    <xdr:from>
      <xdr:col>1</xdr:col>
      <xdr:colOff>48079</xdr:colOff>
      <xdr:row>22</xdr:row>
      <xdr:rowOff>63500</xdr:rowOff>
    </xdr:from>
    <xdr:to>
      <xdr:col>1</xdr:col>
      <xdr:colOff>1534361</xdr:colOff>
      <xdr:row>24</xdr:row>
      <xdr:rowOff>526142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1F1A9E4B-F3BF-45EC-BBBF-7C69AD189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365" y="10386786"/>
          <a:ext cx="1486282" cy="1605642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24</xdr:row>
      <xdr:rowOff>571499</xdr:rowOff>
    </xdr:from>
    <xdr:to>
      <xdr:col>1</xdr:col>
      <xdr:colOff>1406525</xdr:colOff>
      <xdr:row>26</xdr:row>
      <xdr:rowOff>130372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264E56-08BA-4833-B81D-198218086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1480799"/>
          <a:ext cx="1247775" cy="701873"/>
        </a:xfrm>
        <a:prstGeom prst="rect">
          <a:avLst/>
        </a:prstGeom>
      </xdr:spPr>
    </xdr:pic>
    <xdr:clientData/>
  </xdr:twoCellAnchor>
  <xdr:twoCellAnchor editAs="oneCell">
    <xdr:from>
      <xdr:col>1</xdr:col>
      <xdr:colOff>196850</xdr:colOff>
      <xdr:row>31</xdr:row>
      <xdr:rowOff>6350</xdr:rowOff>
    </xdr:from>
    <xdr:to>
      <xdr:col>1</xdr:col>
      <xdr:colOff>758825</xdr:colOff>
      <xdr:row>31</xdr:row>
      <xdr:rowOff>568325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ED78DC60-B40A-4C24-91A9-5DED4C3B5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491615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768350</xdr:colOff>
      <xdr:row>31</xdr:row>
      <xdr:rowOff>6350</xdr:rowOff>
    </xdr:from>
    <xdr:to>
      <xdr:col>1</xdr:col>
      <xdr:colOff>1333500</xdr:colOff>
      <xdr:row>32</xdr:row>
      <xdr:rowOff>0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AA8AD596-4A4A-4E42-9255-429CE7AF6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457450" y="149161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355600</xdr:colOff>
      <xdr:row>32</xdr:row>
      <xdr:rowOff>0</xdr:rowOff>
    </xdr:from>
    <xdr:to>
      <xdr:col>1</xdr:col>
      <xdr:colOff>854075</xdr:colOff>
      <xdr:row>33</xdr:row>
      <xdr:rowOff>3992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B64622EB-D8AC-4140-A738-038599953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700" y="15481300"/>
          <a:ext cx="498475" cy="575492"/>
        </a:xfrm>
        <a:prstGeom prst="rect">
          <a:avLst/>
        </a:prstGeom>
      </xdr:spPr>
    </xdr:pic>
    <xdr:clientData/>
  </xdr:twoCellAnchor>
  <xdr:twoCellAnchor editAs="oneCell">
    <xdr:from>
      <xdr:col>1</xdr:col>
      <xdr:colOff>860425</xdr:colOff>
      <xdr:row>32</xdr:row>
      <xdr:rowOff>0</xdr:rowOff>
    </xdr:from>
    <xdr:to>
      <xdr:col>1</xdr:col>
      <xdr:colOff>1146475</xdr:colOff>
      <xdr:row>33</xdr:row>
      <xdr:rowOff>15876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8143B3E4-87DA-4E8A-A9D9-0320721B2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9525" y="15481300"/>
          <a:ext cx="286050" cy="5873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33</xdr:row>
      <xdr:rowOff>247650</xdr:rowOff>
    </xdr:from>
    <xdr:to>
      <xdr:col>2</xdr:col>
      <xdr:colOff>979</xdr:colOff>
      <xdr:row>34</xdr:row>
      <xdr:rowOff>374650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CF39817D-B657-4A4B-A357-587F29E35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8626" y="16300450"/>
          <a:ext cx="1533596" cy="698500"/>
        </a:xfrm>
        <a:prstGeom prst="rect">
          <a:avLst/>
        </a:prstGeom>
      </xdr:spPr>
    </xdr:pic>
    <xdr:clientData/>
  </xdr:twoCellAnchor>
  <xdr:twoCellAnchor editAs="oneCell">
    <xdr:from>
      <xdr:col>1</xdr:col>
      <xdr:colOff>341167</xdr:colOff>
      <xdr:row>36</xdr:row>
      <xdr:rowOff>513773</xdr:rowOff>
    </xdr:from>
    <xdr:to>
      <xdr:col>1</xdr:col>
      <xdr:colOff>1137226</xdr:colOff>
      <xdr:row>38</xdr:row>
      <xdr:rowOff>139453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88333568-EF3A-452D-A340-AEAE56E2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576" y="18288000"/>
          <a:ext cx="796059" cy="768680"/>
        </a:xfrm>
        <a:prstGeom prst="rect">
          <a:avLst/>
        </a:prstGeom>
      </xdr:spPr>
    </xdr:pic>
    <xdr:clientData/>
  </xdr:twoCellAnchor>
  <xdr:twoCellAnchor editAs="oneCell">
    <xdr:from>
      <xdr:col>1</xdr:col>
      <xdr:colOff>358486</xdr:colOff>
      <xdr:row>35</xdr:row>
      <xdr:rowOff>101887</xdr:rowOff>
    </xdr:from>
    <xdr:to>
      <xdr:col>1</xdr:col>
      <xdr:colOff>1206501</xdr:colOff>
      <xdr:row>36</xdr:row>
      <xdr:rowOff>354658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E67BD187-3E56-4E28-85A2-BBED96BA2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895" y="17304614"/>
          <a:ext cx="848015" cy="824271"/>
        </a:xfrm>
        <a:prstGeom prst="rect">
          <a:avLst/>
        </a:prstGeom>
      </xdr:spPr>
    </xdr:pic>
    <xdr:clientData/>
  </xdr:twoCellAnchor>
  <xdr:twoCellAnchor editAs="oneCell">
    <xdr:from>
      <xdr:col>1</xdr:col>
      <xdr:colOff>336549</xdr:colOff>
      <xdr:row>42</xdr:row>
      <xdr:rowOff>0</xdr:rowOff>
    </xdr:from>
    <xdr:to>
      <xdr:col>1</xdr:col>
      <xdr:colOff>1168400</xdr:colOff>
      <xdr:row>42</xdr:row>
      <xdr:rowOff>554567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B4326110-E2BA-41F2-9B50-C2DF29A75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49" y="21196300"/>
          <a:ext cx="831851" cy="554567"/>
        </a:xfrm>
        <a:prstGeom prst="rect">
          <a:avLst/>
        </a:prstGeom>
      </xdr:spPr>
    </xdr:pic>
    <xdr:clientData/>
  </xdr:twoCellAnchor>
  <xdr:twoCellAnchor editAs="oneCell">
    <xdr:from>
      <xdr:col>1</xdr:col>
      <xdr:colOff>469901</xdr:colOff>
      <xdr:row>42</xdr:row>
      <xdr:rowOff>558800</xdr:rowOff>
    </xdr:from>
    <xdr:to>
      <xdr:col>1</xdr:col>
      <xdr:colOff>996951</xdr:colOff>
      <xdr:row>44</xdr:row>
      <xdr:rowOff>53184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ADE90F53-4154-476A-95DF-CF53873D1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1" y="21755100"/>
          <a:ext cx="527050" cy="637384"/>
        </a:xfrm>
        <a:prstGeom prst="rect">
          <a:avLst/>
        </a:prstGeom>
      </xdr:spPr>
    </xdr:pic>
    <xdr:clientData/>
  </xdr:twoCellAnchor>
  <xdr:twoCellAnchor editAs="oneCell">
    <xdr:from>
      <xdr:col>1</xdr:col>
      <xdr:colOff>336550</xdr:colOff>
      <xdr:row>43</xdr:row>
      <xdr:rowOff>527050</xdr:rowOff>
    </xdr:from>
    <xdr:to>
      <xdr:col>1</xdr:col>
      <xdr:colOff>1130300</xdr:colOff>
      <xdr:row>45</xdr:row>
      <xdr:rowOff>177800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96C3110B-70DC-47D9-96AE-D1F45338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22294850"/>
          <a:ext cx="793750" cy="7937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44</xdr:row>
      <xdr:rowOff>527050</xdr:rowOff>
    </xdr:from>
    <xdr:to>
      <xdr:col>1</xdr:col>
      <xdr:colOff>1339850</xdr:colOff>
      <xdr:row>47</xdr:row>
      <xdr:rowOff>57150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44B85414-35C6-4B90-954B-D7C1DE153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350" y="22866350"/>
          <a:ext cx="1244600" cy="1244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47</xdr:row>
      <xdr:rowOff>247650</xdr:rowOff>
    </xdr:from>
    <xdr:to>
      <xdr:col>1</xdr:col>
      <xdr:colOff>1530350</xdr:colOff>
      <xdr:row>50</xdr:row>
      <xdr:rowOff>435875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238A6439-8FC7-4889-B9B5-589430F32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24301450"/>
          <a:ext cx="1517650" cy="1902725"/>
        </a:xfrm>
        <a:prstGeom prst="rect">
          <a:avLst/>
        </a:prstGeom>
      </xdr:spPr>
    </xdr:pic>
    <xdr:clientData/>
  </xdr:twoCellAnchor>
  <xdr:twoCellAnchor editAs="oneCell">
    <xdr:from>
      <xdr:col>1</xdr:col>
      <xdr:colOff>920750</xdr:colOff>
      <xdr:row>50</xdr:row>
      <xdr:rowOff>438150</xdr:rowOff>
    </xdr:from>
    <xdr:to>
      <xdr:col>1</xdr:col>
      <xdr:colOff>1473200</xdr:colOff>
      <xdr:row>52</xdr:row>
      <xdr:rowOff>30404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316CE9A5-497F-4C59-A5D1-840888A46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26206450"/>
          <a:ext cx="552450" cy="735254"/>
        </a:xfrm>
        <a:prstGeom prst="rect">
          <a:avLst/>
        </a:prstGeom>
      </xdr:spPr>
    </xdr:pic>
    <xdr:clientData/>
  </xdr:twoCellAnchor>
  <xdr:twoCellAnchor editAs="oneCell">
    <xdr:from>
      <xdr:col>1</xdr:col>
      <xdr:colOff>311150</xdr:colOff>
      <xdr:row>52</xdr:row>
      <xdr:rowOff>14854</xdr:rowOff>
    </xdr:from>
    <xdr:to>
      <xdr:col>1</xdr:col>
      <xdr:colOff>882650</xdr:colOff>
      <xdr:row>53</xdr:row>
      <xdr:rowOff>192532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187C47C9-8AB4-475B-8479-4D9CEFA9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26926154"/>
          <a:ext cx="571500" cy="749178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53</xdr:row>
      <xdr:rowOff>18528</xdr:rowOff>
    </xdr:from>
    <xdr:to>
      <xdr:col>1</xdr:col>
      <xdr:colOff>1073150</xdr:colOff>
      <xdr:row>53</xdr:row>
      <xdr:rowOff>549842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14F04747-1CFA-4301-A06C-A2442D409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27501328"/>
          <a:ext cx="914400" cy="531314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222250</xdr:colOff>
      <xdr:row>12</xdr:row>
      <xdr:rowOff>527050</xdr:rowOff>
    </xdr:from>
    <xdr:to>
      <xdr:col>1</xdr:col>
      <xdr:colOff>1217503</xdr:colOff>
      <xdr:row>14</xdr:row>
      <xdr:rowOff>101600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72C38167-D10F-45C4-AF69-82777E476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350" y="5149850"/>
          <a:ext cx="995253" cy="717550"/>
        </a:xfrm>
        <a:prstGeom prst="rect">
          <a:avLst/>
        </a:prstGeom>
      </xdr:spPr>
    </xdr:pic>
    <xdr:clientData/>
  </xdr:twoCellAnchor>
  <xdr:twoCellAnchor editAs="oneCell">
    <xdr:from>
      <xdr:col>1</xdr:col>
      <xdr:colOff>4674</xdr:colOff>
      <xdr:row>28</xdr:row>
      <xdr:rowOff>405206</xdr:rowOff>
    </xdr:from>
    <xdr:to>
      <xdr:col>2</xdr:col>
      <xdr:colOff>0</xdr:colOff>
      <xdr:row>30</xdr:row>
      <xdr:rowOff>288182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677F0FBA-D613-4412-B603-2CA459651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774" y="13600506"/>
          <a:ext cx="1544726" cy="1025976"/>
        </a:xfrm>
        <a:prstGeom prst="rect">
          <a:avLst/>
        </a:prstGeom>
      </xdr:spPr>
    </xdr:pic>
    <xdr:clientData/>
  </xdr:twoCellAnchor>
  <xdr:twoCellAnchor editAs="oneCell">
    <xdr:from>
      <xdr:col>1</xdr:col>
      <xdr:colOff>3175</xdr:colOff>
      <xdr:row>16</xdr:row>
      <xdr:rowOff>425451</xdr:rowOff>
    </xdr:from>
    <xdr:to>
      <xdr:col>2</xdr:col>
      <xdr:colOff>907</xdr:colOff>
      <xdr:row>18</xdr:row>
      <xdr:rowOff>320193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14CDB6F6-63A3-4511-8BF9-208AAA4EE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275" y="7334251"/>
          <a:ext cx="1539875" cy="103774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38</xdr:row>
      <xdr:rowOff>306242</xdr:rowOff>
    </xdr:from>
    <xdr:to>
      <xdr:col>1</xdr:col>
      <xdr:colOff>1133765</xdr:colOff>
      <xdr:row>39</xdr:row>
      <xdr:rowOff>559013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25C40809-6766-4C83-B860-5D6500D4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7159" y="19223469"/>
          <a:ext cx="848015" cy="824271"/>
        </a:xfrm>
        <a:prstGeom prst="rect">
          <a:avLst/>
        </a:prstGeom>
      </xdr:spPr>
    </xdr:pic>
    <xdr:clientData/>
  </xdr:twoCellAnchor>
  <xdr:twoCellAnchor editAs="oneCell">
    <xdr:from>
      <xdr:col>1</xdr:col>
      <xdr:colOff>331931</xdr:colOff>
      <xdr:row>40</xdr:row>
      <xdr:rowOff>314037</xdr:rowOff>
    </xdr:from>
    <xdr:to>
      <xdr:col>1</xdr:col>
      <xdr:colOff>1127990</xdr:colOff>
      <xdr:row>41</xdr:row>
      <xdr:rowOff>511217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7252DC40-7874-48C5-8B25-26DBEEC12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340" y="20374264"/>
          <a:ext cx="796059" cy="768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tockage%20de%20printemps%20-%20mar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6">
          <cell r="B6" t="str">
            <v>BACKLED 950mm, 14,4W, 12VDC, 170°,  IP20, Blanc Chaud</v>
          </cell>
          <cell r="C6">
            <v>2.9</v>
          </cell>
        </row>
        <row r="7">
          <cell r="B7" t="str">
            <v>BACKLED 950mm, 14,4W, 12VDC, 170°,  IP20, Blanc Froid 6000K</v>
          </cell>
          <cell r="C7">
            <v>2.9</v>
          </cell>
        </row>
        <row r="8">
          <cell r="B8" t="str">
            <v>BACKLED 950mm, 14,4W, 12VDC, 170°,  IP20, Blanc du Jour</v>
          </cell>
          <cell r="C8">
            <v>2.9</v>
          </cell>
        </row>
        <row r="9">
          <cell r="B9" t="str">
            <v>CABLE ROUGE + BLANC POUR BACKLED EASY CONNECT</v>
          </cell>
          <cell r="C9">
            <v>0.35</v>
          </cell>
        </row>
        <row r="10">
          <cell r="B10" t="str">
            <v xml:space="preserve">Kit Spot orientable Blanc incluant : 2 spots orientable Blanc Ressort + 1 Transfo 12V1A équipé d'un BORNIER 3P MOLEX FEMELLE + 2 Douille G5,3 sur Cordon de 1m avec MOLEX MALE + 2 lampes G5,3 12V 3W Blanc chaud 3000K 38° 200lm </v>
          </cell>
          <cell r="C10">
            <v>9.5</v>
          </cell>
        </row>
        <row r="11">
          <cell r="B11" t="str">
            <v>DALLE 1200x300 BLANC DU JOUR 40W, IP44, Inclus Driver Flicker Free 1000mA,25-42V</v>
          </cell>
          <cell r="C11">
            <v>35</v>
          </cell>
        </row>
        <row r="12">
          <cell r="B12" t="str">
            <v>DALLE 1200x300MM BLANC CHAUD 40W AVEC CLIPS, Non Dimmable</v>
          </cell>
          <cell r="C12">
            <v>15</v>
          </cell>
        </row>
        <row r="13">
          <cell r="B13" t="str">
            <v>DALLE 1200x300MM BLANC DU JOUR 40W AVEC CLIPS, Non Dimmable</v>
          </cell>
          <cell r="C13">
            <v>15</v>
          </cell>
        </row>
        <row r="14">
          <cell r="B14" t="str">
            <v>DALLE 1200x300 BLANC CHAUD 40W, Inclus Driver Flicker Free 1000mA, 25-42V</v>
          </cell>
          <cell r="C14">
            <v>25</v>
          </cell>
        </row>
        <row r="15">
          <cell r="B15" t="str">
            <v>DALLE 1200x300 BLANC DU JOUR 40W, Inclus Driver Flicker Free 1000mA, 25-42V</v>
          </cell>
          <cell r="C15">
            <v>25</v>
          </cell>
        </row>
        <row r="16">
          <cell r="B16" t="str">
            <v>ENCASTRE DOLIGHT DIAMETRE 123mm, 6W BLANC CHAUD</v>
          </cell>
          <cell r="C16">
            <v>3</v>
          </cell>
        </row>
        <row r="17">
          <cell r="B17" t="str">
            <v>ENCASTRE DOLIGHT DIAMETRE 172mm, 12W BLANC DU JOUR, Fintion Blanc</v>
          </cell>
          <cell r="C17">
            <v>5</v>
          </cell>
        </row>
        <row r="18">
          <cell r="B18" t="str">
            <v>DALLE 600 COULEUR AJUSTABLE 3000-6500K, 36W, 3200lm</v>
          </cell>
          <cell r="C18">
            <v>50</v>
          </cell>
        </row>
        <row r="19">
          <cell r="B19" t="str">
            <v>DALLE 600 BLANC DU JOUR 40W</v>
          </cell>
          <cell r="C19">
            <v>25</v>
          </cell>
        </row>
        <row r="20">
          <cell r="B20" t="str">
            <v>DALLE 600 BLANC DU JOUR 48W, Inclus Driver Flicker Free 1200mA, 27-42V</v>
          </cell>
          <cell r="C20">
            <v>29.9</v>
          </cell>
        </row>
        <row r="21">
          <cell r="B21" t="str">
            <v>DETECTEUR DE PRESENCE SAILLIE avec Télécommande pour Dimming 0/10V</v>
          </cell>
          <cell r="C21">
            <v>15</v>
          </cell>
        </row>
        <row r="22">
          <cell r="B22" t="str">
            <v>HUBLOT SAILLIE Diamètre 300mm, 12W BLANC DU JOUR, IP66, Finition BLANC</v>
          </cell>
          <cell r="C22">
            <v>15</v>
          </cell>
        </row>
        <row r="23">
          <cell r="B23" t="str">
            <v>HUBLOT SAILLIE Diamètre 350mm, 18W BLANC DU JOUR, IP66, Finition BLANC</v>
          </cell>
          <cell r="C23">
            <v>25</v>
          </cell>
        </row>
        <row r="24">
          <cell r="B24" t="str">
            <v>HUBLOT SAILLIE Diamètre 400mm, 22W BLANC DU JOUR, IP66, Finition BLANC</v>
          </cell>
          <cell r="C24">
            <v>29</v>
          </cell>
        </row>
        <row r="25">
          <cell r="B25" t="str">
            <v>HUBLOT SAILLIE Diamètre 300mm, 12W BLANC DU JOUR, IP66, avec détecteur</v>
          </cell>
          <cell r="C25">
            <v>25</v>
          </cell>
        </row>
        <row r="26">
          <cell r="B26" t="str">
            <v>HUBLOT SAILLIE Diamètre 350mm, 18W BLANC DU JOUR, IP66, avec détecteur</v>
          </cell>
          <cell r="C26">
            <v>29.5</v>
          </cell>
        </row>
        <row r="27">
          <cell r="C27">
            <v>3.5</v>
          </cell>
        </row>
        <row r="28">
          <cell r="C28">
            <v>6.5</v>
          </cell>
        </row>
        <row r="29">
          <cell r="C29">
            <v>35</v>
          </cell>
        </row>
        <row r="30">
          <cell r="C30">
            <v>50</v>
          </cell>
        </row>
        <row r="31">
          <cell r="C31">
            <v>0.95</v>
          </cell>
        </row>
        <row r="32">
          <cell r="C32">
            <v>1.2</v>
          </cell>
        </row>
        <row r="33">
          <cell r="C33">
            <v>1.2</v>
          </cell>
        </row>
        <row r="34">
          <cell r="C34">
            <v>1.6</v>
          </cell>
        </row>
        <row r="35">
          <cell r="C35">
            <v>1.6</v>
          </cell>
        </row>
        <row r="36">
          <cell r="C36">
            <v>1.6</v>
          </cell>
        </row>
        <row r="37">
          <cell r="C37">
            <v>1.6</v>
          </cell>
        </row>
        <row r="38">
          <cell r="C38">
            <v>35</v>
          </cell>
        </row>
        <row r="39">
          <cell r="C39">
            <v>15</v>
          </cell>
        </row>
        <row r="40">
          <cell r="C40">
            <v>25</v>
          </cell>
        </row>
        <row r="41">
          <cell r="C41">
            <v>35</v>
          </cell>
        </row>
        <row r="42">
          <cell r="C42">
            <v>35</v>
          </cell>
        </row>
        <row r="43">
          <cell r="C43">
            <v>150</v>
          </cell>
        </row>
        <row r="44">
          <cell r="C44">
            <v>50</v>
          </cell>
        </row>
        <row r="45">
          <cell r="C45">
            <v>60</v>
          </cell>
        </row>
        <row r="46">
          <cell r="C46">
            <v>75</v>
          </cell>
        </row>
        <row r="47">
          <cell r="C47">
            <v>35</v>
          </cell>
        </row>
        <row r="48">
          <cell r="C48">
            <v>25</v>
          </cell>
        </row>
        <row r="49">
          <cell r="C49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onofflighting.fr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ntact@onofflighting.fr" TargetMode="External"/><Relationship Id="rId1" Type="http://schemas.openxmlformats.org/officeDocument/2006/relationships/hyperlink" Target="mailto:paypal@onoffproject.com" TargetMode="External"/><Relationship Id="rId6" Type="http://schemas.openxmlformats.org/officeDocument/2006/relationships/hyperlink" Target="mailto:contact@onofflighting.fr" TargetMode="External"/><Relationship Id="rId5" Type="http://schemas.openxmlformats.org/officeDocument/2006/relationships/hyperlink" Target="mailto:contact@onoffproject.com" TargetMode="External"/><Relationship Id="rId4" Type="http://schemas.openxmlformats.org/officeDocument/2006/relationships/hyperlink" Target="mailto:contact@onoffprojec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1DA3-D3AB-4ACF-B607-A5D975743F73}">
  <dimension ref="A1:NG69"/>
  <sheetViews>
    <sheetView tabSelected="1" zoomScale="32" zoomScaleNormal="32" workbookViewId="0">
      <selection activeCell="F10" sqref="F10"/>
    </sheetView>
  </sheetViews>
  <sheetFormatPr baseColWidth="10" defaultRowHeight="14.5" x14ac:dyDescent="0.35"/>
  <cols>
    <col min="1" max="1" width="24.1796875" customWidth="1"/>
    <col min="2" max="2" width="22.1796875" customWidth="1"/>
    <col min="3" max="3" width="80.81640625" customWidth="1"/>
    <col min="4" max="4" width="12.90625" customWidth="1"/>
    <col min="5" max="5" width="18.36328125" customWidth="1"/>
    <col min="6" max="6" width="12.1796875" customWidth="1"/>
    <col min="7" max="7" width="14.54296875" customWidth="1"/>
  </cols>
  <sheetData>
    <row r="1" spans="1:7" ht="48" customHeight="1" x14ac:dyDescent="0.35">
      <c r="A1" s="1"/>
      <c r="B1" s="2"/>
      <c r="C1" s="3" t="s">
        <v>0</v>
      </c>
      <c r="D1" s="87" t="s">
        <v>104</v>
      </c>
      <c r="E1" s="88"/>
      <c r="F1" s="89"/>
      <c r="G1" s="90"/>
    </row>
    <row r="2" spans="1:7" ht="46" customHeight="1" x14ac:dyDescent="0.35">
      <c r="A2" s="4"/>
      <c r="B2" s="5"/>
      <c r="C2" s="6"/>
      <c r="D2" s="91"/>
      <c r="E2" s="91"/>
      <c r="F2" s="91"/>
      <c r="G2" s="92"/>
    </row>
    <row r="3" spans="1:7" ht="18" customHeight="1" x14ac:dyDescent="0.4">
      <c r="A3" s="93" t="s">
        <v>88</v>
      </c>
      <c r="B3" s="94"/>
      <c r="C3" s="94"/>
      <c r="D3" s="94"/>
      <c r="E3" s="94"/>
      <c r="F3" s="94"/>
      <c r="G3" s="95"/>
    </row>
    <row r="4" spans="1:7" ht="18" customHeight="1" x14ac:dyDescent="0.35">
      <c r="A4" s="96" t="s">
        <v>94</v>
      </c>
      <c r="B4" s="97"/>
      <c r="C4" s="97"/>
      <c r="D4" s="97"/>
      <c r="E4" s="97"/>
      <c r="F4" s="97"/>
      <c r="G4" s="98"/>
    </row>
    <row r="5" spans="1:7" ht="18" customHeight="1" x14ac:dyDescent="0.35">
      <c r="A5" s="99" t="s">
        <v>105</v>
      </c>
      <c r="B5" s="100"/>
      <c r="C5" s="100"/>
      <c r="D5" s="100"/>
      <c r="E5" s="100"/>
      <c r="F5" s="100"/>
      <c r="G5" s="100"/>
    </row>
    <row r="6" spans="1:7" x14ac:dyDescent="0.35">
      <c r="A6" s="101"/>
      <c r="B6" s="101"/>
      <c r="C6" s="101"/>
      <c r="D6" s="101"/>
      <c r="E6" s="101"/>
      <c r="F6" s="101"/>
      <c r="G6" s="101"/>
    </row>
    <row r="7" spans="1:7" ht="25.5" x14ac:dyDescent="0.35">
      <c r="A7" s="7"/>
      <c r="B7" s="8"/>
      <c r="C7" s="8"/>
      <c r="D7" s="8"/>
      <c r="E7" s="8"/>
      <c r="F7" s="8"/>
      <c r="G7" s="9"/>
    </row>
    <row r="8" spans="1:7" s="15" customFormat="1" ht="30" customHeight="1" x14ac:dyDescent="0.35">
      <c r="A8" s="10" t="s">
        <v>1</v>
      </c>
      <c r="B8" s="11"/>
      <c r="C8" s="12" t="s">
        <v>2</v>
      </c>
      <c r="D8" s="13" t="s">
        <v>89</v>
      </c>
      <c r="E8" s="13" t="s">
        <v>91</v>
      </c>
      <c r="F8" s="13" t="s">
        <v>3</v>
      </c>
      <c r="G8" s="14" t="s">
        <v>4</v>
      </c>
    </row>
    <row r="9" spans="1:7" ht="11.25" customHeight="1" x14ac:dyDescent="0.35">
      <c r="A9" s="7"/>
      <c r="B9" s="8"/>
      <c r="C9" s="8"/>
      <c r="D9" s="8"/>
      <c r="E9" s="8"/>
      <c r="F9" s="8"/>
      <c r="G9" s="9"/>
    </row>
    <row r="10" spans="1:7" ht="45" customHeight="1" x14ac:dyDescent="0.35">
      <c r="A10" s="16" t="s">
        <v>5</v>
      </c>
      <c r="B10" s="43"/>
      <c r="C10" s="17" t="str">
        <f>[1]Feuil1!B6</f>
        <v>BACKLED 950mm, 14,4W, 12VDC, 170°,  IP20, Blanc Chaud</v>
      </c>
      <c r="D10" s="39">
        <f>[1]Feuil1!C6</f>
        <v>2.9</v>
      </c>
      <c r="E10" s="18" t="s">
        <v>101</v>
      </c>
      <c r="F10" s="19">
        <v>0</v>
      </c>
      <c r="G10" s="18">
        <f>D10*F10</f>
        <v>0</v>
      </c>
    </row>
    <row r="11" spans="1:7" ht="45" customHeight="1" x14ac:dyDescent="0.35">
      <c r="A11" s="20" t="s">
        <v>5</v>
      </c>
      <c r="B11" s="50"/>
      <c r="C11" s="21" t="str">
        <f>[1]Feuil1!B7</f>
        <v>BACKLED 950mm, 14,4W, 12VDC, 170°,  IP20, Blanc Froid 6000K</v>
      </c>
      <c r="D11" s="40">
        <f>[1]Feuil1!C7</f>
        <v>2.9</v>
      </c>
      <c r="E11" s="22" t="s">
        <v>101</v>
      </c>
      <c r="F11" s="23">
        <v>0</v>
      </c>
      <c r="G11" s="22">
        <f t="shared" ref="G11:G51" si="0">D11*F11</f>
        <v>0</v>
      </c>
    </row>
    <row r="12" spans="1:7" ht="45" customHeight="1" x14ac:dyDescent="0.35">
      <c r="A12" s="16" t="s">
        <v>6</v>
      </c>
      <c r="B12" s="51"/>
      <c r="C12" s="17" t="str">
        <f>[1]Feuil1!B8</f>
        <v>BACKLED 950mm, 14,4W, 12VDC, 170°,  IP20, Blanc du Jour</v>
      </c>
      <c r="D12" s="39">
        <f>[1]Feuil1!C8</f>
        <v>2.9</v>
      </c>
      <c r="E12" s="18" t="s">
        <v>101</v>
      </c>
      <c r="F12" s="19">
        <v>0</v>
      </c>
      <c r="G12" s="18">
        <f t="shared" si="0"/>
        <v>0</v>
      </c>
    </row>
    <row r="13" spans="1:7" ht="45" customHeight="1" x14ac:dyDescent="0.35">
      <c r="A13" s="20" t="s">
        <v>7</v>
      </c>
      <c r="B13" s="102"/>
      <c r="C13" s="21" t="str">
        <f>[1]Feuil1!B9</f>
        <v>CABLE ROUGE + BLANC POUR BACKLED EASY CONNECT</v>
      </c>
      <c r="D13" s="40">
        <f>[1]Feuil1!C9</f>
        <v>0.35</v>
      </c>
      <c r="E13" s="22" t="s">
        <v>95</v>
      </c>
      <c r="F13" s="23">
        <v>0</v>
      </c>
      <c r="G13" s="22">
        <f t="shared" si="0"/>
        <v>0</v>
      </c>
    </row>
    <row r="14" spans="1:7" ht="45" customHeight="1" x14ac:dyDescent="0.35">
      <c r="A14" s="16" t="s">
        <v>8</v>
      </c>
      <c r="B14" s="51"/>
      <c r="C14" s="17" t="str">
        <f>[1]Feuil1!B10</f>
        <v xml:space="preserve">Kit Spot orientable Blanc incluant : 2 spots orientable Blanc Ressort + 1 Transfo 12V1A équipé d'un BORNIER 3P MOLEX FEMELLE + 2 Douille G5,3 sur Cordon de 1m avec MOLEX MALE + 2 lampes G5,3 12V 3W Blanc chaud 3000K 38° 200lm </v>
      </c>
      <c r="D14" s="39">
        <f>[1]Feuil1!C10</f>
        <v>9.5</v>
      </c>
      <c r="E14" s="18" t="s">
        <v>100</v>
      </c>
      <c r="F14" s="19">
        <v>0</v>
      </c>
      <c r="G14" s="18">
        <f t="shared" si="0"/>
        <v>0</v>
      </c>
    </row>
    <row r="15" spans="1:7" ht="45" customHeight="1" x14ac:dyDescent="0.35">
      <c r="A15" s="20" t="s">
        <v>9</v>
      </c>
      <c r="B15" s="45"/>
      <c r="C15" s="21" t="str">
        <f>[1]Feuil1!B11</f>
        <v>DALLE 1200x300 BLANC DU JOUR 40W, IP44, Inclus Driver Flicker Free 1000mA,25-42V</v>
      </c>
      <c r="D15" s="40">
        <f>[1]Feuil1!C11</f>
        <v>35</v>
      </c>
      <c r="E15" s="22" t="s">
        <v>100</v>
      </c>
      <c r="F15" s="23">
        <v>0</v>
      </c>
      <c r="G15" s="22">
        <f t="shared" si="0"/>
        <v>0</v>
      </c>
    </row>
    <row r="16" spans="1:7" ht="45" customHeight="1" x14ac:dyDescent="0.35">
      <c r="A16" s="16" t="s">
        <v>10</v>
      </c>
      <c r="B16" s="47"/>
      <c r="C16" s="17" t="str">
        <f>[1]Feuil1!B12</f>
        <v>DALLE 1200x300MM BLANC CHAUD 40W AVEC CLIPS, Non Dimmable</v>
      </c>
      <c r="D16" s="39">
        <f>[1]Feuil1!C12</f>
        <v>15</v>
      </c>
      <c r="E16" s="18" t="s">
        <v>96</v>
      </c>
      <c r="F16" s="19">
        <v>0</v>
      </c>
      <c r="G16" s="18">
        <f t="shared" si="0"/>
        <v>0</v>
      </c>
    </row>
    <row r="17" spans="1:371" ht="45" customHeight="1" x14ac:dyDescent="0.35">
      <c r="A17" s="26" t="s">
        <v>11</v>
      </c>
      <c r="B17" s="103"/>
      <c r="C17" s="27" t="str">
        <f>[1]Feuil1!B13</f>
        <v>DALLE 1200x300MM BLANC DU JOUR 40W AVEC CLIPS, Non Dimmable</v>
      </c>
      <c r="D17" s="40">
        <f>[1]Feuil1!C13</f>
        <v>15</v>
      </c>
      <c r="E17" s="22" t="s">
        <v>96</v>
      </c>
      <c r="F17" s="23">
        <v>0</v>
      </c>
      <c r="G17" s="22">
        <f t="shared" si="0"/>
        <v>0</v>
      </c>
    </row>
    <row r="18" spans="1:371" ht="45" customHeight="1" x14ac:dyDescent="0.35">
      <c r="A18" s="24" t="s">
        <v>12</v>
      </c>
      <c r="B18" s="103"/>
      <c r="C18" s="25" t="str">
        <f>[1]Feuil1!B14</f>
        <v>DALLE 1200x300 BLANC CHAUD 40W, Inclus Driver Flicker Free 1000mA, 25-42V</v>
      </c>
      <c r="D18" s="39">
        <f>[1]Feuil1!C14</f>
        <v>25</v>
      </c>
      <c r="E18" s="18" t="s">
        <v>96</v>
      </c>
      <c r="F18" s="19">
        <v>0</v>
      </c>
      <c r="G18" s="18">
        <f t="shared" si="0"/>
        <v>0</v>
      </c>
      <c r="O18" t="s">
        <v>90</v>
      </c>
    </row>
    <row r="19" spans="1:371" ht="45" customHeight="1" x14ac:dyDescent="0.35">
      <c r="A19" s="26" t="s">
        <v>13</v>
      </c>
      <c r="B19" s="103"/>
      <c r="C19" s="27" t="str">
        <f>[1]Feuil1!B15</f>
        <v>DALLE 1200x300 BLANC DU JOUR 40W, Inclus Driver Flicker Free 1000mA, 25-42V</v>
      </c>
      <c r="D19" s="40">
        <f>[1]Feuil1!C15</f>
        <v>25</v>
      </c>
      <c r="E19" s="22" t="s">
        <v>96</v>
      </c>
      <c r="F19" s="23">
        <v>0</v>
      </c>
      <c r="G19" s="22">
        <f t="shared" si="0"/>
        <v>0</v>
      </c>
    </row>
    <row r="20" spans="1:371" ht="45" customHeight="1" x14ac:dyDescent="0.35">
      <c r="A20" s="24" t="s">
        <v>14</v>
      </c>
      <c r="B20" s="49"/>
      <c r="C20" s="25" t="str">
        <f>[1]Feuil1!B16</f>
        <v>ENCASTRE DOLIGHT DIAMETRE 123mm, 6W BLANC CHAUD</v>
      </c>
      <c r="D20" s="39">
        <f>[1]Feuil1!C16</f>
        <v>3</v>
      </c>
      <c r="E20" s="18" t="s">
        <v>102</v>
      </c>
      <c r="F20" s="19">
        <v>0</v>
      </c>
      <c r="G20" s="18">
        <f t="shared" si="0"/>
        <v>0</v>
      </c>
    </row>
    <row r="21" spans="1:371" ht="45" customHeight="1" x14ac:dyDescent="0.35">
      <c r="A21" s="20" t="s">
        <v>15</v>
      </c>
      <c r="B21" s="48"/>
      <c r="C21" s="21" t="str">
        <f>[1]Feuil1!B17</f>
        <v>ENCASTRE DOLIGHT DIAMETRE 172mm, 12W BLANC DU JOUR, Fintion Blanc</v>
      </c>
      <c r="D21" s="40">
        <f>[1]Feuil1!C17</f>
        <v>5</v>
      </c>
      <c r="E21" s="22" t="s">
        <v>103</v>
      </c>
      <c r="F21" s="23">
        <v>0</v>
      </c>
      <c r="G21" s="22">
        <f t="shared" si="0"/>
        <v>0</v>
      </c>
    </row>
    <row r="22" spans="1:371" s="42" customFormat="1" ht="45" customHeight="1" x14ac:dyDescent="0.35">
      <c r="A22" s="16" t="s">
        <v>16</v>
      </c>
      <c r="B22" s="45"/>
      <c r="C22" s="17" t="str">
        <f>[1]Feuil1!B18</f>
        <v>DALLE 600 COULEUR AJUSTABLE 3000-6500K, 36W, 3200lm</v>
      </c>
      <c r="D22" s="39">
        <f>[1]Feuil1!C18</f>
        <v>50</v>
      </c>
      <c r="E22" s="18" t="s">
        <v>97</v>
      </c>
      <c r="F22" s="19">
        <v>0</v>
      </c>
      <c r="G22" s="18">
        <f t="shared" si="0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</row>
    <row r="23" spans="1:371" ht="45" customHeight="1" x14ac:dyDescent="0.35">
      <c r="A23" s="20" t="s">
        <v>17</v>
      </c>
      <c r="B23" s="45"/>
      <c r="C23" s="21" t="str">
        <f>[1]Feuil1!B19</f>
        <v>DALLE 600 BLANC DU JOUR 40W</v>
      </c>
      <c r="D23" s="40">
        <f>[1]Feuil1!C19</f>
        <v>25</v>
      </c>
      <c r="E23" s="22" t="s">
        <v>97</v>
      </c>
      <c r="F23" s="23">
        <v>0</v>
      </c>
      <c r="G23" s="22">
        <f>D23*F23</f>
        <v>0</v>
      </c>
    </row>
    <row r="24" spans="1:371" s="42" customFormat="1" ht="45" customHeight="1" x14ac:dyDescent="0.35">
      <c r="A24" s="16" t="s">
        <v>17</v>
      </c>
      <c r="B24" s="45"/>
      <c r="C24" s="17" t="s">
        <v>92</v>
      </c>
      <c r="D24" s="39">
        <v>45</v>
      </c>
      <c r="E24" s="18" t="s">
        <v>97</v>
      </c>
      <c r="F24" s="19">
        <v>0</v>
      </c>
      <c r="G24" s="18">
        <f>D24*F24</f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</row>
    <row r="25" spans="1:371" s="41" customFormat="1" ht="45" customHeight="1" x14ac:dyDescent="0.35">
      <c r="A25" s="20" t="s">
        <v>18</v>
      </c>
      <c r="B25" s="45"/>
      <c r="C25" s="21" t="str">
        <f>[1]Feuil1!B20</f>
        <v>DALLE 600 BLANC DU JOUR 48W, Inclus Driver Flicker Free 1200mA, 27-42V</v>
      </c>
      <c r="D25" s="40">
        <f>[1]Feuil1!C20</f>
        <v>29.9</v>
      </c>
      <c r="E25" s="22" t="s">
        <v>97</v>
      </c>
      <c r="F25" s="23">
        <v>0</v>
      </c>
      <c r="G25" s="22">
        <f t="shared" si="0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</row>
    <row r="26" spans="1:371" s="42" customFormat="1" ht="45" customHeight="1" x14ac:dyDescent="0.35">
      <c r="A26" s="16" t="s">
        <v>19</v>
      </c>
      <c r="B26" s="45"/>
      <c r="C26" s="17" t="str">
        <f>[1]Feuil1!B21</f>
        <v>DETECTEUR DE PRESENCE SAILLIE avec Télécommande pour Dimming 0/10V</v>
      </c>
      <c r="D26" s="39">
        <f>[1]Feuil1!C21</f>
        <v>15</v>
      </c>
      <c r="E26" s="18" t="s">
        <v>100</v>
      </c>
      <c r="F26" s="19">
        <v>0</v>
      </c>
      <c r="G26" s="18">
        <f t="shared" si="0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</row>
    <row r="27" spans="1:371" s="41" customFormat="1" ht="45" customHeight="1" x14ac:dyDescent="0.35">
      <c r="A27" s="20" t="s">
        <v>20</v>
      </c>
      <c r="B27" s="45"/>
      <c r="C27" s="21" t="str">
        <f>[1]Feuil1!B22</f>
        <v>HUBLOT SAILLIE Diamètre 300mm, 12W BLANC DU JOUR, IP66, Finition BLANC</v>
      </c>
      <c r="D27" s="40">
        <f>[1]Feuil1!C22</f>
        <v>15</v>
      </c>
      <c r="E27" s="22" t="s">
        <v>98</v>
      </c>
      <c r="F27" s="23">
        <v>0</v>
      </c>
      <c r="G27" s="22">
        <f t="shared" si="0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</row>
    <row r="28" spans="1:371" s="42" customFormat="1" ht="45" customHeight="1" x14ac:dyDescent="0.35">
      <c r="A28" s="16" t="s">
        <v>21</v>
      </c>
      <c r="B28" s="45"/>
      <c r="C28" s="17" t="str">
        <f>[1]Feuil1!B23</f>
        <v>HUBLOT SAILLIE Diamètre 350mm, 18W BLANC DU JOUR, IP66, Finition BLANC</v>
      </c>
      <c r="D28" s="39">
        <f>[1]Feuil1!C23</f>
        <v>25</v>
      </c>
      <c r="E28" s="18" t="s">
        <v>98</v>
      </c>
      <c r="F28" s="19">
        <v>0</v>
      </c>
      <c r="G28" s="18">
        <f t="shared" si="0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</row>
    <row r="29" spans="1:371" s="41" customFormat="1" ht="45" customHeight="1" x14ac:dyDescent="0.35">
      <c r="A29" s="26" t="s">
        <v>22</v>
      </c>
      <c r="B29" s="46"/>
      <c r="C29" s="27" t="str">
        <f>[1]Feuil1!B24</f>
        <v>HUBLOT SAILLIE Diamètre 400mm, 22W BLANC DU JOUR, IP66, Finition BLANC</v>
      </c>
      <c r="D29" s="40">
        <f>[1]Feuil1!C24</f>
        <v>29</v>
      </c>
      <c r="E29" s="22" t="s">
        <v>98</v>
      </c>
      <c r="F29" s="23">
        <v>0</v>
      </c>
      <c r="G29" s="22">
        <f t="shared" si="0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</row>
    <row r="30" spans="1:371" s="42" customFormat="1" ht="45" customHeight="1" x14ac:dyDescent="0.35">
      <c r="A30" s="24" t="s">
        <v>23</v>
      </c>
      <c r="B30" s="46"/>
      <c r="C30" s="25" t="str">
        <f>[1]Feuil1!B25</f>
        <v>HUBLOT SAILLIE Diamètre 300mm, 12W BLANC DU JOUR, IP66, avec détecteur</v>
      </c>
      <c r="D30" s="39">
        <f>[1]Feuil1!C25</f>
        <v>25</v>
      </c>
      <c r="E30" s="18" t="s">
        <v>98</v>
      </c>
      <c r="F30" s="19">
        <v>0</v>
      </c>
      <c r="G30" s="18">
        <f t="shared" si="0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</row>
    <row r="31" spans="1:371" s="41" customFormat="1" ht="45" customHeight="1" x14ac:dyDescent="0.35">
      <c r="A31" s="26" t="s">
        <v>24</v>
      </c>
      <c r="B31" s="46"/>
      <c r="C31" s="27" t="str">
        <f>[1]Feuil1!B26</f>
        <v>HUBLOT SAILLIE Diamètre 350mm, 18W BLANC DU JOUR, IP66, avec détecteur</v>
      </c>
      <c r="D31" s="40">
        <f>[1]Feuil1!C26</f>
        <v>29.5</v>
      </c>
      <c r="E31" s="22" t="s">
        <v>98</v>
      </c>
      <c r="F31" s="23">
        <v>0</v>
      </c>
      <c r="G31" s="22">
        <f t="shared" si="0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</row>
    <row r="32" spans="1:371" s="42" customFormat="1" ht="45" customHeight="1" x14ac:dyDescent="0.35">
      <c r="A32" s="16" t="s">
        <v>25</v>
      </c>
      <c r="B32" s="50"/>
      <c r="C32" s="17" t="s">
        <v>26</v>
      </c>
      <c r="D32" s="39">
        <f>[1]Feuil1!C27</f>
        <v>3.5</v>
      </c>
      <c r="E32" s="18" t="s">
        <v>99</v>
      </c>
      <c r="F32" s="19">
        <v>0</v>
      </c>
      <c r="G32" s="18">
        <f t="shared" si="0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</row>
    <row r="33" spans="1:371" s="41" customFormat="1" ht="45" customHeight="1" x14ac:dyDescent="0.35">
      <c r="A33" s="20" t="s">
        <v>27</v>
      </c>
      <c r="B33" s="51"/>
      <c r="C33" s="21" t="s">
        <v>28</v>
      </c>
      <c r="D33" s="40">
        <f>[1]Feuil1!C28</f>
        <v>6.5</v>
      </c>
      <c r="E33" s="22" t="s">
        <v>99</v>
      </c>
      <c r="F33" s="23">
        <v>0</v>
      </c>
      <c r="G33" s="22">
        <f t="shared" si="0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</row>
    <row r="34" spans="1:371" s="42" customFormat="1" ht="45" customHeight="1" x14ac:dyDescent="0.35">
      <c r="A34" s="16" t="s">
        <v>29</v>
      </c>
      <c r="B34" s="102"/>
      <c r="C34" s="17" t="s">
        <v>30</v>
      </c>
      <c r="D34" s="39">
        <f>[1]Feuil1!C29</f>
        <v>35</v>
      </c>
      <c r="E34" s="18" t="s">
        <v>98</v>
      </c>
      <c r="F34" s="19">
        <v>0</v>
      </c>
      <c r="G34" s="18">
        <f t="shared" si="0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</row>
    <row r="35" spans="1:371" s="41" customFormat="1" ht="45" customHeight="1" x14ac:dyDescent="0.35">
      <c r="A35" s="20" t="s">
        <v>31</v>
      </c>
      <c r="B35" s="51"/>
      <c r="C35" s="21" t="s">
        <v>32</v>
      </c>
      <c r="D35" s="40">
        <f>[1]Feuil1!C30</f>
        <v>50</v>
      </c>
      <c r="E35" s="22" t="s">
        <v>98</v>
      </c>
      <c r="F35" s="23">
        <v>0</v>
      </c>
      <c r="G35" s="22">
        <f t="shared" si="0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</row>
    <row r="36" spans="1:371" s="42" customFormat="1" ht="45" customHeight="1" x14ac:dyDescent="0.35">
      <c r="A36" s="16" t="s">
        <v>33</v>
      </c>
      <c r="B36" s="45"/>
      <c r="C36" s="17" t="s">
        <v>34</v>
      </c>
      <c r="D36" s="39">
        <f>[1]Feuil1!C31</f>
        <v>0.95</v>
      </c>
      <c r="E36" s="18" t="s">
        <v>101</v>
      </c>
      <c r="F36" s="19">
        <v>0</v>
      </c>
      <c r="G36" s="18">
        <f t="shared" si="0"/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</row>
    <row r="37" spans="1:371" s="41" customFormat="1" ht="45" customHeight="1" x14ac:dyDescent="0.35">
      <c r="A37" s="20" t="s">
        <v>35</v>
      </c>
      <c r="B37" s="45"/>
      <c r="C37" s="21" t="s">
        <v>36</v>
      </c>
      <c r="D37" s="40">
        <f>[1]Feuil1!C32</f>
        <v>1.2</v>
      </c>
      <c r="E37" s="22" t="s">
        <v>101</v>
      </c>
      <c r="F37" s="23">
        <v>0</v>
      </c>
      <c r="G37" s="22">
        <f t="shared" si="0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</row>
    <row r="38" spans="1:371" s="42" customFormat="1" ht="45" customHeight="1" x14ac:dyDescent="0.35">
      <c r="A38" s="16" t="s">
        <v>37</v>
      </c>
      <c r="B38" s="102"/>
      <c r="C38" s="17" t="s">
        <v>38</v>
      </c>
      <c r="D38" s="39">
        <f>[1]Feuil1!C33</f>
        <v>1.2</v>
      </c>
      <c r="E38" s="18" t="s">
        <v>101</v>
      </c>
      <c r="F38" s="19">
        <v>0</v>
      </c>
      <c r="G38" s="18">
        <f t="shared" si="0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</row>
    <row r="39" spans="1:371" s="41" customFormat="1" ht="45" customHeight="1" x14ac:dyDescent="0.35">
      <c r="A39" s="20" t="s">
        <v>39</v>
      </c>
      <c r="B39" s="50"/>
      <c r="C39" s="21" t="s">
        <v>40</v>
      </c>
      <c r="D39" s="40">
        <f>[1]Feuil1!C34</f>
        <v>1.6</v>
      </c>
      <c r="E39" s="22" t="s">
        <v>101</v>
      </c>
      <c r="F39" s="23">
        <v>0</v>
      </c>
      <c r="G39" s="22">
        <f t="shared" si="0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</row>
    <row r="40" spans="1:371" s="42" customFormat="1" ht="45" customHeight="1" x14ac:dyDescent="0.35">
      <c r="A40" s="16" t="s">
        <v>41</v>
      </c>
      <c r="B40" s="50"/>
      <c r="C40" s="17" t="s">
        <v>42</v>
      </c>
      <c r="D40" s="39">
        <f>[1]Feuil1!C35</f>
        <v>1.6</v>
      </c>
      <c r="E40" s="18" t="s">
        <v>101</v>
      </c>
      <c r="F40" s="19">
        <v>0</v>
      </c>
      <c r="G40" s="18">
        <f t="shared" si="0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</row>
    <row r="41" spans="1:371" s="41" customFormat="1" ht="45" customHeight="1" x14ac:dyDescent="0.35">
      <c r="A41" s="20" t="s">
        <v>43</v>
      </c>
      <c r="B41" s="44"/>
      <c r="C41" s="21" t="s">
        <v>44</v>
      </c>
      <c r="D41" s="40">
        <f>[1]Feuil1!C36</f>
        <v>1.6</v>
      </c>
      <c r="E41" s="22" t="s">
        <v>101</v>
      </c>
      <c r="F41" s="23">
        <v>0</v>
      </c>
      <c r="G41" s="22">
        <f t="shared" si="0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</row>
    <row r="42" spans="1:371" s="42" customFormat="1" ht="45" customHeight="1" x14ac:dyDescent="0.35">
      <c r="A42" s="16" t="s">
        <v>45</v>
      </c>
      <c r="B42" s="45"/>
      <c r="C42" s="17" t="s">
        <v>46</v>
      </c>
      <c r="D42" s="39">
        <f>[1]Feuil1!C37</f>
        <v>1.6</v>
      </c>
      <c r="E42" s="18" t="s">
        <v>101</v>
      </c>
      <c r="F42" s="19">
        <v>0</v>
      </c>
      <c r="G42" s="18">
        <f t="shared" si="0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</row>
    <row r="43" spans="1:371" s="41" customFormat="1" ht="45" customHeight="1" x14ac:dyDescent="0.35">
      <c r="A43" s="20" t="s">
        <v>47</v>
      </c>
      <c r="B43" s="45"/>
      <c r="C43" s="21" t="s">
        <v>48</v>
      </c>
      <c r="D43" s="40">
        <f>[1]Feuil1!C38</f>
        <v>35</v>
      </c>
      <c r="E43" s="22" t="s">
        <v>100</v>
      </c>
      <c r="F43" s="23">
        <v>0</v>
      </c>
      <c r="G43" s="22">
        <f t="shared" si="0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</row>
    <row r="44" spans="1:371" s="42" customFormat="1" ht="45" customHeight="1" x14ac:dyDescent="0.35">
      <c r="A44" s="16" t="s">
        <v>49</v>
      </c>
      <c r="B44" s="45"/>
      <c r="C44" s="17" t="s">
        <v>50</v>
      </c>
      <c r="D44" s="39">
        <f>[1]Feuil1!C39</f>
        <v>15</v>
      </c>
      <c r="E44" s="18" t="s">
        <v>100</v>
      </c>
      <c r="F44" s="19">
        <v>0</v>
      </c>
      <c r="G44" s="18">
        <f t="shared" si="0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</row>
    <row r="45" spans="1:371" s="41" customFormat="1" ht="45" customHeight="1" x14ac:dyDescent="0.35">
      <c r="A45" s="20" t="s">
        <v>51</v>
      </c>
      <c r="B45" s="45"/>
      <c r="C45" s="21" t="s">
        <v>52</v>
      </c>
      <c r="D45" s="40">
        <f>[1]Feuil1!C40</f>
        <v>25</v>
      </c>
      <c r="E45" s="22" t="s">
        <v>100</v>
      </c>
      <c r="F45" s="23">
        <v>0</v>
      </c>
      <c r="G45" s="22">
        <f t="shared" si="0"/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</row>
    <row r="46" spans="1:371" s="42" customFormat="1" ht="45" customHeight="1" x14ac:dyDescent="0.35">
      <c r="A46" s="16" t="s">
        <v>53</v>
      </c>
      <c r="B46" s="45"/>
      <c r="C46" s="17" t="s">
        <v>54</v>
      </c>
      <c r="D46" s="39">
        <f>[1]Feuil1!C41</f>
        <v>35</v>
      </c>
      <c r="E46" s="18" t="s">
        <v>100</v>
      </c>
      <c r="F46" s="19">
        <v>0</v>
      </c>
      <c r="G46" s="18">
        <f t="shared" si="0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</row>
    <row r="47" spans="1:371" s="41" customFormat="1" ht="45" customHeight="1" x14ac:dyDescent="0.35">
      <c r="A47" s="20" t="s">
        <v>55</v>
      </c>
      <c r="B47" s="45"/>
      <c r="C47" s="21" t="s">
        <v>56</v>
      </c>
      <c r="D47" s="40">
        <f>[1]Feuil1!C42</f>
        <v>35</v>
      </c>
      <c r="E47" s="22" t="s">
        <v>100</v>
      </c>
      <c r="F47" s="23">
        <v>0</v>
      </c>
      <c r="G47" s="22">
        <f t="shared" si="0"/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</row>
    <row r="48" spans="1:371" s="42" customFormat="1" ht="45" customHeight="1" x14ac:dyDescent="0.35">
      <c r="A48" s="16" t="s">
        <v>57</v>
      </c>
      <c r="B48" s="45"/>
      <c r="C48" s="17" t="s">
        <v>58</v>
      </c>
      <c r="D48" s="39">
        <f>[1]Feuil1!C43</f>
        <v>150</v>
      </c>
      <c r="E48" s="18" t="s">
        <v>100</v>
      </c>
      <c r="F48" s="19">
        <v>0</v>
      </c>
      <c r="G48" s="18">
        <f t="shared" si="0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</row>
    <row r="49" spans="1:371" s="41" customFormat="1" ht="45" customHeight="1" x14ac:dyDescent="0.35">
      <c r="A49" s="26" t="s">
        <v>59</v>
      </c>
      <c r="B49" s="46"/>
      <c r="C49" s="27" t="s">
        <v>60</v>
      </c>
      <c r="D49" s="40">
        <f>[1]Feuil1!C44</f>
        <v>50</v>
      </c>
      <c r="E49" s="22" t="s">
        <v>100</v>
      </c>
      <c r="F49" s="23">
        <v>0</v>
      </c>
      <c r="G49" s="22">
        <f t="shared" si="0"/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</row>
    <row r="50" spans="1:371" s="42" customFormat="1" ht="45" customHeight="1" x14ac:dyDescent="0.35">
      <c r="A50" s="24" t="s">
        <v>61</v>
      </c>
      <c r="B50" s="46"/>
      <c r="C50" s="25" t="s">
        <v>62</v>
      </c>
      <c r="D50" s="39">
        <f>[1]Feuil1!C45</f>
        <v>60</v>
      </c>
      <c r="E50" s="18" t="s">
        <v>100</v>
      </c>
      <c r="F50" s="19">
        <v>0</v>
      </c>
      <c r="G50" s="18">
        <f t="shared" si="0"/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</row>
    <row r="51" spans="1:371" s="41" customFormat="1" ht="45" customHeight="1" x14ac:dyDescent="0.35">
      <c r="A51" s="26" t="s">
        <v>63</v>
      </c>
      <c r="B51" s="46"/>
      <c r="C51" s="27" t="s">
        <v>64</v>
      </c>
      <c r="D51" s="40">
        <f>[1]Feuil1!C46</f>
        <v>75</v>
      </c>
      <c r="E51" s="22" t="s">
        <v>100</v>
      </c>
      <c r="F51" s="23">
        <v>0</v>
      </c>
      <c r="G51" s="22">
        <f t="shared" si="0"/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</row>
    <row r="52" spans="1:371" s="42" customFormat="1" ht="45" customHeight="1" x14ac:dyDescent="0.35">
      <c r="A52" s="16" t="s">
        <v>65</v>
      </c>
      <c r="B52" s="45"/>
      <c r="C52" s="17" t="s">
        <v>66</v>
      </c>
      <c r="D52" s="39">
        <f>[1]Feuil1!C47</f>
        <v>35</v>
      </c>
      <c r="E52" s="18" t="s">
        <v>100</v>
      </c>
      <c r="F52" s="19">
        <v>0</v>
      </c>
      <c r="G52" s="18">
        <f>D52*F52</f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</row>
    <row r="53" spans="1:371" s="41" customFormat="1" ht="45" customHeight="1" x14ac:dyDescent="0.35">
      <c r="A53" s="26" t="s">
        <v>67</v>
      </c>
      <c r="B53" s="46"/>
      <c r="C53" s="27" t="s">
        <v>68</v>
      </c>
      <c r="D53" s="40">
        <f>[1]Feuil1!C48</f>
        <v>25</v>
      </c>
      <c r="E53" s="22" t="s">
        <v>100</v>
      </c>
      <c r="F53" s="23">
        <v>0</v>
      </c>
      <c r="G53" s="22">
        <f>D53*F53</f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</row>
    <row r="54" spans="1:371" s="42" customFormat="1" ht="45" customHeight="1" x14ac:dyDescent="0.35">
      <c r="A54" s="24" t="s">
        <v>69</v>
      </c>
      <c r="B54" s="46"/>
      <c r="C54" s="25" t="s">
        <v>70</v>
      </c>
      <c r="D54" s="39">
        <f>[1]Feuil1!C49</f>
        <v>19</v>
      </c>
      <c r="E54" s="18" t="s">
        <v>100</v>
      </c>
      <c r="F54" s="19">
        <v>0</v>
      </c>
      <c r="G54" s="18">
        <f>D54*F54</f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</row>
    <row r="55" spans="1:371" x14ac:dyDescent="0.35">
      <c r="G55" s="35"/>
    </row>
    <row r="56" spans="1:371" s="28" customFormat="1" ht="35" customHeight="1" x14ac:dyDescent="0.45">
      <c r="A56" s="70" t="s">
        <v>86</v>
      </c>
      <c r="B56" s="71"/>
      <c r="C56" s="71"/>
      <c r="D56" s="104" t="s">
        <v>71</v>
      </c>
      <c r="E56" s="105"/>
      <c r="F56" s="106"/>
      <c r="G56" s="36">
        <f>SUM(F9:F54)</f>
        <v>0</v>
      </c>
    </row>
    <row r="57" spans="1:371" s="28" customFormat="1" ht="35" customHeight="1" x14ac:dyDescent="0.35">
      <c r="A57" s="72"/>
      <c r="B57" s="73"/>
      <c r="C57" s="73"/>
      <c r="D57" s="64" t="s">
        <v>93</v>
      </c>
      <c r="E57" s="65"/>
      <c r="F57" s="66"/>
      <c r="G57" s="37">
        <f>IF(G56&gt;=1200,0,15)</f>
        <v>15</v>
      </c>
    </row>
    <row r="58" spans="1:371" s="28" customFormat="1" ht="35" customHeight="1" x14ac:dyDescent="0.35">
      <c r="A58" s="72"/>
      <c r="B58" s="73"/>
      <c r="C58" s="73"/>
      <c r="D58" s="67" t="s">
        <v>72</v>
      </c>
      <c r="E58" s="68"/>
      <c r="F58" s="69"/>
      <c r="G58" s="38">
        <f>SUM(G10:G54)+G57</f>
        <v>15</v>
      </c>
    </row>
    <row r="59" spans="1:371" s="28" customFormat="1" ht="35" customHeight="1" x14ac:dyDescent="0.35">
      <c r="A59" s="72"/>
      <c r="B59" s="73"/>
      <c r="C59" s="73"/>
      <c r="D59" s="64" t="s">
        <v>73</v>
      </c>
      <c r="E59" s="65"/>
      <c r="F59" s="66"/>
      <c r="G59" s="37">
        <f>G56*0.12</f>
        <v>0</v>
      </c>
    </row>
    <row r="60" spans="1:371" s="28" customFormat="1" ht="35" customHeight="1" x14ac:dyDescent="0.35">
      <c r="A60" s="72"/>
      <c r="B60" s="73"/>
      <c r="C60" s="73"/>
      <c r="D60" s="67" t="s">
        <v>74</v>
      </c>
      <c r="E60" s="68"/>
      <c r="F60" s="69"/>
      <c r="G60" s="38">
        <f>G58*0.2</f>
        <v>3</v>
      </c>
    </row>
    <row r="61" spans="1:371" s="28" customFormat="1" ht="35" customHeight="1" x14ac:dyDescent="0.35">
      <c r="A61" s="74"/>
      <c r="B61" s="75"/>
      <c r="C61" s="75"/>
      <c r="D61" s="64" t="s">
        <v>75</v>
      </c>
      <c r="E61" s="65"/>
      <c r="F61" s="66"/>
      <c r="G61" s="37">
        <f>G58+G59+G60</f>
        <v>18</v>
      </c>
    </row>
    <row r="62" spans="1:371" ht="18" x14ac:dyDescent="0.35">
      <c r="A62" s="76" t="s">
        <v>76</v>
      </c>
      <c r="B62" s="76"/>
      <c r="C62" s="29" t="s">
        <v>77</v>
      </c>
      <c r="D62" s="55" t="s">
        <v>78</v>
      </c>
      <c r="E62" s="56"/>
      <c r="F62" s="56"/>
      <c r="G62" s="57"/>
    </row>
    <row r="63" spans="1:371" ht="93" customHeight="1" x14ac:dyDescent="0.65">
      <c r="A63" s="77" t="s">
        <v>83</v>
      </c>
      <c r="B63" s="78"/>
      <c r="C63" s="30" t="s">
        <v>79</v>
      </c>
      <c r="D63" s="52" t="s">
        <v>84</v>
      </c>
      <c r="E63" s="53"/>
      <c r="F63" s="53"/>
      <c r="G63" s="54"/>
    </row>
    <row r="64" spans="1:371" ht="27.75" customHeight="1" x14ac:dyDescent="0.35">
      <c r="A64" s="58" t="s">
        <v>80</v>
      </c>
      <c r="B64" s="59"/>
      <c r="C64" s="59"/>
      <c r="D64" s="59"/>
      <c r="E64" s="59"/>
      <c r="F64" s="59"/>
      <c r="G64" s="60"/>
    </row>
    <row r="65" spans="1:7" s="31" customFormat="1" ht="23.5" x14ac:dyDescent="0.55000000000000004">
      <c r="A65" s="61" t="s">
        <v>85</v>
      </c>
      <c r="B65" s="62"/>
      <c r="C65" s="62"/>
      <c r="D65" s="62"/>
      <c r="E65" s="62"/>
      <c r="F65" s="62"/>
      <c r="G65" s="63"/>
    </row>
    <row r="66" spans="1:7" s="31" customFormat="1" ht="29.25" customHeight="1" x14ac:dyDescent="0.55000000000000004">
      <c r="A66" s="61" t="s">
        <v>87</v>
      </c>
      <c r="B66" s="79"/>
      <c r="C66" s="79"/>
      <c r="D66" s="79"/>
      <c r="E66" s="79"/>
      <c r="F66" s="79"/>
      <c r="G66" s="80"/>
    </row>
    <row r="67" spans="1:7" ht="23" x14ac:dyDescent="0.35">
      <c r="A67" s="84" t="s">
        <v>81</v>
      </c>
      <c r="B67" s="85"/>
      <c r="C67" s="85"/>
      <c r="D67" s="85"/>
      <c r="E67" s="85"/>
      <c r="F67" s="85"/>
      <c r="G67" s="86"/>
    </row>
    <row r="68" spans="1:7" ht="25.5" x14ac:dyDescent="0.35">
      <c r="A68" s="81" t="s">
        <v>82</v>
      </c>
      <c r="B68" s="82"/>
      <c r="C68" s="82"/>
      <c r="D68" s="82"/>
      <c r="E68" s="82"/>
      <c r="F68" s="82"/>
      <c r="G68" s="83"/>
    </row>
    <row r="69" spans="1:7" ht="23.25" customHeight="1" x14ac:dyDescent="0.35">
      <c r="A69" s="32"/>
      <c r="B69" s="33"/>
      <c r="C69" s="33"/>
      <c r="D69" s="33"/>
      <c r="E69" s="33"/>
      <c r="F69" s="33"/>
      <c r="G69" s="34"/>
    </row>
  </sheetData>
  <mergeCells count="27">
    <mergeCell ref="A66:G66"/>
    <mergeCell ref="A68:G68"/>
    <mergeCell ref="A67:G67"/>
    <mergeCell ref="D1:G2"/>
    <mergeCell ref="A3:G3"/>
    <mergeCell ref="A4:G4"/>
    <mergeCell ref="A5:G5"/>
    <mergeCell ref="A6:G6"/>
    <mergeCell ref="B13:B14"/>
    <mergeCell ref="B17:B19"/>
    <mergeCell ref="B32:B33"/>
    <mergeCell ref="B34:B35"/>
    <mergeCell ref="B38:B40"/>
    <mergeCell ref="D56:F56"/>
    <mergeCell ref="D57:F57"/>
    <mergeCell ref="D58:F58"/>
    <mergeCell ref="B11:B12"/>
    <mergeCell ref="D63:G63"/>
    <mergeCell ref="D62:G62"/>
    <mergeCell ref="A64:G64"/>
    <mergeCell ref="A65:G65"/>
    <mergeCell ref="D59:F59"/>
    <mergeCell ref="D60:F60"/>
    <mergeCell ref="A56:C61"/>
    <mergeCell ref="D61:F61"/>
    <mergeCell ref="A62:B62"/>
    <mergeCell ref="A63:B63"/>
  </mergeCells>
  <hyperlinks>
    <hyperlink ref="C63" r:id="rId1" xr:uid="{D63CD22D-9496-4FBF-947A-96B5D34AA47C}"/>
    <hyperlink ref="A65" r:id="rId2" display="contact@onofflighting.fr" xr:uid="{CC3464BC-1C58-403C-A04E-13C5A7A27316}"/>
    <hyperlink ref="A66" r:id="rId3" display="www.onofflighting.fr" xr:uid="{B8FE7D17-7BBE-42D8-851F-0F3395B0DFEB}"/>
    <hyperlink ref="A65:F65" r:id="rId4" display="Mail : contact@onoffproject.com" xr:uid="{D091440E-2620-4015-B2C5-1E7BCC5936F7}"/>
    <hyperlink ref="A4:G4" r:id="rId5" display="contact@onofflighting.fr" xr:uid="{7553347B-832E-4C96-BD59-FD1805540C41}"/>
    <hyperlink ref="A4" r:id="rId6" display="contact@onofflighting.fr" xr:uid="{F20421E3-859C-4699-BDEB-ED15EE8BE458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2019-03-19T10:29:10Z</dcterms:created>
  <dcterms:modified xsi:type="dcterms:W3CDTF">2019-03-26T14:09:29Z</dcterms:modified>
</cp:coreProperties>
</file>